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gino/Documents/Work In Progress/Max Bazerman/Tax study/"/>
    </mc:Choice>
  </mc:AlternateContent>
  <xr:revisionPtr revIDLastSave="0" documentId="13_ncr:1_{5CE1062D-B7D2-194E-9AE8-30C8DE71C941}" xr6:coauthVersionLast="43" xr6:coauthVersionMax="43" xr10:uidLastSave="{00000000-0000-0000-0000-000000000000}"/>
  <bookViews>
    <workbookView xWindow="35100" yWindow="1600" windowWidth="30440" windowHeight="31740" tabRatio="500" xr2:uid="{00000000-000D-0000-FFFF-FFFF00000000}"/>
  </bookViews>
  <sheets>
    <sheet name="Data" sheetId="1" r:id="rId1"/>
    <sheet name="Graphs Study 1" sheetId="2" r:id="rId2"/>
    <sheet name="Graph Study 2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4" i="1" l="1"/>
  <c r="AB3" i="1"/>
  <c r="AB2" i="1"/>
  <c r="AA4" i="1"/>
  <c r="Z4" i="1" s="1"/>
  <c r="AA3" i="1"/>
  <c r="AA2" i="1"/>
  <c r="Z3" i="1"/>
  <c r="Z2" i="1"/>
  <c r="Y4" i="1"/>
  <c r="Y3" i="1"/>
  <c r="Y2" i="1"/>
  <c r="X4" i="1"/>
  <c r="X3" i="1"/>
  <c r="X2" i="1"/>
  <c r="W4" i="1"/>
  <c r="W3" i="1"/>
  <c r="W2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I25" i="3"/>
  <c r="I26" i="3"/>
  <c r="H26" i="3"/>
  <c r="H25" i="3"/>
  <c r="G25" i="3"/>
  <c r="G26" i="3"/>
  <c r="F26" i="3"/>
  <c r="F25" i="3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K42" i="2"/>
  <c r="J42" i="2"/>
  <c r="K41" i="2"/>
  <c r="J41" i="2"/>
  <c r="K40" i="2"/>
  <c r="J40" i="2"/>
  <c r="I40" i="2"/>
  <c r="I41" i="2"/>
  <c r="I42" i="2"/>
  <c r="H42" i="2"/>
  <c r="H41" i="2"/>
  <c r="H40" i="2"/>
  <c r="C12" i="2"/>
  <c r="E5" i="2"/>
  <c r="D12" i="2" s="1"/>
  <c r="C13" i="2"/>
  <c r="E6" i="2"/>
  <c r="D13" i="2" s="1"/>
  <c r="E4" i="2"/>
  <c r="D11" i="2"/>
  <c r="C11" i="2"/>
  <c r="E7" i="2"/>
  <c r="R69" i="1"/>
  <c r="S69" i="1"/>
  <c r="P69" i="1"/>
  <c r="M69" i="1"/>
  <c r="Q69" i="1"/>
  <c r="R34" i="1"/>
  <c r="S34" i="1" s="1"/>
  <c r="P34" i="1"/>
  <c r="M34" i="1"/>
  <c r="Q34" i="1" s="1"/>
  <c r="P3" i="1"/>
  <c r="M3" i="1"/>
  <c r="Q3" i="1"/>
  <c r="P4" i="1"/>
  <c r="P5" i="1"/>
  <c r="M5" i="1"/>
  <c r="Q5" i="1"/>
  <c r="P6" i="1"/>
  <c r="Q6" i="1" s="1"/>
  <c r="P7" i="1"/>
  <c r="P8" i="1"/>
  <c r="P9" i="1"/>
  <c r="M9" i="1"/>
  <c r="Q9" i="1" s="1"/>
  <c r="P10" i="1"/>
  <c r="P11" i="1"/>
  <c r="M11" i="1"/>
  <c r="Q11" i="1" s="1"/>
  <c r="P12" i="1"/>
  <c r="P13" i="1"/>
  <c r="M13" i="1"/>
  <c r="Q13" i="1" s="1"/>
  <c r="P14" i="1"/>
  <c r="P15" i="1"/>
  <c r="P16" i="1"/>
  <c r="P17" i="1"/>
  <c r="P18" i="1"/>
  <c r="P19" i="1"/>
  <c r="M19" i="1"/>
  <c r="Q19" i="1" s="1"/>
  <c r="P20" i="1"/>
  <c r="P21" i="1"/>
  <c r="M21" i="1"/>
  <c r="Q21" i="1" s="1"/>
  <c r="P22" i="1"/>
  <c r="P23" i="1"/>
  <c r="M23" i="1"/>
  <c r="Q23" i="1" s="1"/>
  <c r="P24" i="1"/>
  <c r="P25" i="1"/>
  <c r="M25" i="1"/>
  <c r="Q25" i="1" s="1"/>
  <c r="P26" i="1"/>
  <c r="P27" i="1"/>
  <c r="P28" i="1"/>
  <c r="P29" i="1"/>
  <c r="M29" i="1"/>
  <c r="Q29" i="1"/>
  <c r="P30" i="1"/>
  <c r="Q30" i="1" s="1"/>
  <c r="P31" i="1"/>
  <c r="M31" i="1"/>
  <c r="Q31" i="1"/>
  <c r="P32" i="1"/>
  <c r="P33" i="1"/>
  <c r="M33" i="1"/>
  <c r="Q33" i="1"/>
  <c r="P35" i="1"/>
  <c r="Q35" i="1" s="1"/>
  <c r="P36" i="1"/>
  <c r="M36" i="1"/>
  <c r="Q36" i="1"/>
  <c r="P37" i="1"/>
  <c r="P38" i="1"/>
  <c r="M38" i="1"/>
  <c r="Q38" i="1"/>
  <c r="P39" i="1"/>
  <c r="Q39" i="1" s="1"/>
  <c r="P40" i="1"/>
  <c r="P41" i="1"/>
  <c r="P42" i="1"/>
  <c r="P43" i="1"/>
  <c r="P44" i="1"/>
  <c r="M44" i="1"/>
  <c r="Q44" i="1"/>
  <c r="P45" i="1"/>
  <c r="Q45" i="1" s="1"/>
  <c r="P46" i="1"/>
  <c r="P47" i="1"/>
  <c r="P48" i="1"/>
  <c r="P49" i="1"/>
  <c r="P50" i="1"/>
  <c r="M50" i="1"/>
  <c r="Q50" i="1"/>
  <c r="P51" i="1"/>
  <c r="Q51" i="1" s="1"/>
  <c r="P52" i="1"/>
  <c r="M52" i="1"/>
  <c r="Q52" i="1"/>
  <c r="P53" i="1"/>
  <c r="P54" i="1"/>
  <c r="P55" i="1"/>
  <c r="P56" i="1"/>
  <c r="M56" i="1"/>
  <c r="Q56" i="1" s="1"/>
  <c r="P57" i="1"/>
  <c r="P58" i="1"/>
  <c r="M58" i="1"/>
  <c r="Q58" i="1" s="1"/>
  <c r="P59" i="1"/>
  <c r="P60" i="1"/>
  <c r="P61" i="1"/>
  <c r="Q61" i="1" s="1"/>
  <c r="P62" i="1"/>
  <c r="P63" i="1"/>
  <c r="P64" i="1"/>
  <c r="P65" i="1"/>
  <c r="P66" i="1"/>
  <c r="P67" i="1"/>
  <c r="P68" i="1"/>
  <c r="P70" i="1"/>
  <c r="Q70" i="1" s="1"/>
  <c r="P71" i="1"/>
  <c r="P72" i="1"/>
  <c r="P73" i="1"/>
  <c r="P74" i="1"/>
  <c r="P75" i="1"/>
  <c r="P76" i="1"/>
  <c r="P77" i="1"/>
  <c r="P78" i="1"/>
  <c r="Q78" i="1" s="1"/>
  <c r="P79" i="1"/>
  <c r="P80" i="1"/>
  <c r="P81" i="1"/>
  <c r="P82" i="1"/>
  <c r="P83" i="1"/>
  <c r="M83" i="1"/>
  <c r="Q83" i="1"/>
  <c r="P84" i="1"/>
  <c r="P85" i="1"/>
  <c r="M85" i="1"/>
  <c r="Q85" i="1"/>
  <c r="P86" i="1"/>
  <c r="P87" i="1"/>
  <c r="P88" i="1"/>
  <c r="P89" i="1"/>
  <c r="Q89" i="1" s="1"/>
  <c r="P90" i="1"/>
  <c r="Q90" i="1" s="1"/>
  <c r="P91" i="1"/>
  <c r="M91" i="1"/>
  <c r="Q91" i="1"/>
  <c r="P92" i="1"/>
  <c r="P93" i="1"/>
  <c r="M93" i="1"/>
  <c r="Q93" i="1"/>
  <c r="P94" i="1"/>
  <c r="P95" i="1"/>
  <c r="M95" i="1"/>
  <c r="Q95" i="1"/>
  <c r="P96" i="1"/>
  <c r="P97" i="1"/>
  <c r="M97" i="1"/>
  <c r="Q97" i="1"/>
  <c r="P98" i="1"/>
  <c r="P99" i="1"/>
  <c r="P100" i="1"/>
  <c r="P101" i="1"/>
  <c r="M101" i="1"/>
  <c r="Q101" i="1" s="1"/>
  <c r="P102" i="1"/>
  <c r="P2" i="1"/>
  <c r="M2" i="1"/>
  <c r="Q2" i="1" s="1"/>
  <c r="M4" i="1"/>
  <c r="M6" i="1"/>
  <c r="M7" i="1"/>
  <c r="Q7" i="1" s="1"/>
  <c r="M8" i="1"/>
  <c r="Q8" i="1"/>
  <c r="M10" i="1"/>
  <c r="M12" i="1"/>
  <c r="Q12" i="1"/>
  <c r="M14" i="1"/>
  <c r="Q14" i="1" s="1"/>
  <c r="M15" i="1"/>
  <c r="Q15" i="1"/>
  <c r="M16" i="1"/>
  <c r="Q16" i="1" s="1"/>
  <c r="M17" i="1"/>
  <c r="M18" i="1"/>
  <c r="M20" i="1"/>
  <c r="Q20" i="1"/>
  <c r="M22" i="1"/>
  <c r="M24" i="1"/>
  <c r="Q24" i="1"/>
  <c r="M26" i="1"/>
  <c r="Q26" i="1" s="1"/>
  <c r="M27" i="1"/>
  <c r="Q27" i="1"/>
  <c r="M28" i="1"/>
  <c r="Q28" i="1" s="1"/>
  <c r="M30" i="1"/>
  <c r="M32" i="1"/>
  <c r="Q32" i="1" s="1"/>
  <c r="M35" i="1"/>
  <c r="M37" i="1"/>
  <c r="Q37" i="1" s="1"/>
  <c r="M39" i="1"/>
  <c r="M40" i="1"/>
  <c r="Q40" i="1"/>
  <c r="M41" i="1"/>
  <c r="Q41" i="1"/>
  <c r="M42" i="1"/>
  <c r="Q42" i="1"/>
  <c r="M43" i="1"/>
  <c r="Q43" i="1" s="1"/>
  <c r="M45" i="1"/>
  <c r="M46" i="1"/>
  <c r="Q46" i="1"/>
  <c r="M47" i="1"/>
  <c r="Q47" i="1"/>
  <c r="M48" i="1"/>
  <c r="Q48" i="1"/>
  <c r="M49" i="1"/>
  <c r="M51" i="1"/>
  <c r="M53" i="1"/>
  <c r="Q53" i="1" s="1"/>
  <c r="M54" i="1"/>
  <c r="Q54" i="1"/>
  <c r="M55" i="1"/>
  <c r="M57" i="1"/>
  <c r="Q57" i="1" s="1"/>
  <c r="M59" i="1"/>
  <c r="Q59" i="1"/>
  <c r="M60" i="1"/>
  <c r="Q60" i="1" s="1"/>
  <c r="M61" i="1"/>
  <c r="M62" i="1"/>
  <c r="Q62" i="1" s="1"/>
  <c r="M63" i="1"/>
  <c r="Q63" i="1"/>
  <c r="M64" i="1"/>
  <c r="Q64" i="1" s="1"/>
  <c r="M65" i="1"/>
  <c r="Q65" i="1"/>
  <c r="M66" i="1"/>
  <c r="Q66" i="1" s="1"/>
  <c r="M67" i="1"/>
  <c r="Q67" i="1"/>
  <c r="M68" i="1"/>
  <c r="Q68" i="1" s="1"/>
  <c r="M70" i="1"/>
  <c r="M71" i="1"/>
  <c r="Q71" i="1" s="1"/>
  <c r="M72" i="1"/>
  <c r="Q72" i="1"/>
  <c r="M73" i="1"/>
  <c r="Q73" i="1" s="1"/>
  <c r="M74" i="1"/>
  <c r="Q74" i="1"/>
  <c r="M75" i="1"/>
  <c r="Q75" i="1" s="1"/>
  <c r="M76" i="1"/>
  <c r="Q76" i="1"/>
  <c r="M77" i="1"/>
  <c r="Q77" i="1" s="1"/>
  <c r="M78" i="1"/>
  <c r="M79" i="1"/>
  <c r="Q79" i="1" s="1"/>
  <c r="M80" i="1"/>
  <c r="Q80" i="1"/>
  <c r="M81" i="1"/>
  <c r="Q81" i="1" s="1"/>
  <c r="M82" i="1"/>
  <c r="M84" i="1"/>
  <c r="Q84" i="1" s="1"/>
  <c r="M86" i="1"/>
  <c r="Q86" i="1" s="1"/>
  <c r="M87" i="1"/>
  <c r="Q87" i="1" s="1"/>
  <c r="M88" i="1"/>
  <c r="Q88" i="1"/>
  <c r="M89" i="1"/>
  <c r="M90" i="1"/>
  <c r="M92" i="1"/>
  <c r="Q92" i="1" s="1"/>
  <c r="M94" i="1"/>
  <c r="Q94" i="1" s="1"/>
  <c r="M96" i="1"/>
  <c r="Q96" i="1"/>
  <c r="M98" i="1"/>
  <c r="Q98" i="1" s="1"/>
  <c r="M99" i="1"/>
  <c r="Q99" i="1"/>
  <c r="M100" i="1"/>
  <c r="M102" i="1"/>
  <c r="Q102" i="1" s="1"/>
  <c r="Q17" i="1"/>
  <c r="Q100" i="1"/>
  <c r="Q55" i="1"/>
  <c r="Q49" i="1"/>
  <c r="Q22" i="1"/>
  <c r="Q18" i="1"/>
  <c r="Q10" i="1"/>
  <c r="Q4" i="1"/>
  <c r="Q82" i="1"/>
  <c r="R53" i="1"/>
  <c r="S53" i="1" s="1"/>
  <c r="R17" i="1"/>
  <c r="S17" i="1"/>
  <c r="R67" i="1"/>
  <c r="S67" i="1" s="1"/>
  <c r="R72" i="1"/>
  <c r="S72" i="1"/>
  <c r="R18" i="1"/>
  <c r="S18" i="1" s="1"/>
  <c r="R88" i="1"/>
  <c r="S88" i="1"/>
  <c r="R54" i="1"/>
  <c r="S54" i="1" s="1"/>
  <c r="R19" i="1"/>
  <c r="S19" i="1"/>
  <c r="R89" i="1"/>
  <c r="S89" i="1" s="1"/>
  <c r="R55" i="1"/>
  <c r="S55" i="1"/>
  <c r="R20" i="1"/>
  <c r="S20" i="1" s="1"/>
  <c r="R90" i="1"/>
  <c r="S90" i="1"/>
  <c r="R56" i="1"/>
  <c r="S56" i="1" s="1"/>
  <c r="R21" i="1"/>
  <c r="S21" i="1"/>
  <c r="R57" i="1"/>
  <c r="S57" i="1" s="1"/>
  <c r="R33" i="1"/>
  <c r="S33" i="1"/>
  <c r="R22" i="1"/>
  <c r="S22" i="1" s="1"/>
  <c r="R91" i="1"/>
  <c r="S91" i="1"/>
  <c r="R23" i="1"/>
  <c r="S23" i="1" s="1"/>
  <c r="R58" i="1"/>
  <c r="S58" i="1"/>
  <c r="R92" i="1"/>
  <c r="S92" i="1" s="1"/>
  <c r="R59" i="1"/>
  <c r="S59" i="1"/>
  <c r="R24" i="1"/>
  <c r="S24" i="1" s="1"/>
  <c r="R93" i="1"/>
  <c r="S93" i="1"/>
  <c r="R60" i="1"/>
  <c r="S60" i="1" s="1"/>
  <c r="R25" i="1"/>
  <c r="S25" i="1"/>
  <c r="R94" i="1"/>
  <c r="S94" i="1" s="1"/>
  <c r="R61" i="1"/>
  <c r="S61" i="1"/>
  <c r="R95" i="1"/>
  <c r="S95" i="1" s="1"/>
  <c r="R96" i="1"/>
  <c r="S96" i="1"/>
  <c r="R26" i="1"/>
  <c r="S26" i="1" s="1"/>
  <c r="R62" i="1"/>
  <c r="S62" i="1"/>
  <c r="R27" i="1"/>
  <c r="S27" i="1" s="1"/>
  <c r="R63" i="1"/>
  <c r="S63" i="1"/>
  <c r="R28" i="1"/>
  <c r="S28" i="1" s="1"/>
  <c r="R97" i="1"/>
  <c r="S97" i="1"/>
  <c r="R64" i="1"/>
  <c r="S64" i="1" s="1"/>
  <c r="R98" i="1"/>
  <c r="S98" i="1"/>
  <c r="R29" i="1"/>
  <c r="S29" i="1" s="1"/>
  <c r="R65" i="1"/>
  <c r="S65" i="1"/>
  <c r="R30" i="1"/>
  <c r="S30" i="1" s="1"/>
  <c r="R99" i="1"/>
  <c r="S99" i="1"/>
  <c r="R71" i="1"/>
  <c r="S71" i="1" s="1"/>
  <c r="R100" i="1"/>
  <c r="S100" i="1"/>
  <c r="R31" i="1"/>
  <c r="S31" i="1" s="1"/>
  <c r="R101" i="1"/>
  <c r="S101" i="1"/>
  <c r="R66" i="1"/>
  <c r="S66" i="1" s="1"/>
  <c r="R32" i="1"/>
  <c r="S32" i="1"/>
  <c r="R102" i="1"/>
  <c r="S102" i="1" s="1"/>
  <c r="R3" i="1"/>
  <c r="S3" i="1"/>
  <c r="R70" i="1"/>
  <c r="R4" i="1"/>
  <c r="S4" i="1"/>
  <c r="R5" i="1"/>
  <c r="S5" i="1" s="1"/>
  <c r="R6" i="1"/>
  <c r="S6" i="1"/>
  <c r="R7" i="1"/>
  <c r="S7" i="1" s="1"/>
  <c r="R8" i="1"/>
  <c r="S8" i="1"/>
  <c r="R9" i="1"/>
  <c r="S9" i="1" s="1"/>
  <c r="R10" i="1"/>
  <c r="S10" i="1"/>
  <c r="R11" i="1"/>
  <c r="S11" i="1" s="1"/>
  <c r="R12" i="1"/>
  <c r="S12" i="1"/>
  <c r="R13" i="1"/>
  <c r="S13" i="1" s="1"/>
  <c r="R14" i="1"/>
  <c r="S14" i="1"/>
  <c r="R15" i="1"/>
  <c r="S15" i="1" s="1"/>
  <c r="R16" i="1"/>
  <c r="S16" i="1"/>
  <c r="R35" i="1"/>
  <c r="R36" i="1"/>
  <c r="S36" i="1" s="1"/>
  <c r="R37" i="1"/>
  <c r="S37" i="1"/>
  <c r="R38" i="1"/>
  <c r="S38" i="1"/>
  <c r="R39" i="1"/>
  <c r="S39" i="1"/>
  <c r="R40" i="1"/>
  <c r="S40" i="1" s="1"/>
  <c r="R41" i="1"/>
  <c r="S41" i="1"/>
  <c r="R42" i="1"/>
  <c r="S42" i="1"/>
  <c r="R43" i="1"/>
  <c r="S43" i="1"/>
  <c r="R44" i="1"/>
  <c r="S44" i="1" s="1"/>
  <c r="R45" i="1"/>
  <c r="S45" i="1"/>
  <c r="R46" i="1"/>
  <c r="S46" i="1"/>
  <c r="R47" i="1"/>
  <c r="S47" i="1"/>
  <c r="R48" i="1"/>
  <c r="S48" i="1" s="1"/>
  <c r="R49" i="1"/>
  <c r="S49" i="1"/>
  <c r="R50" i="1"/>
  <c r="S50" i="1"/>
  <c r="R51" i="1"/>
  <c r="S51" i="1"/>
  <c r="R52" i="1"/>
  <c r="S52" i="1" s="1"/>
  <c r="R73" i="1"/>
  <c r="S73" i="1"/>
  <c r="R74" i="1"/>
  <c r="S74" i="1"/>
  <c r="R68" i="1"/>
  <c r="S68" i="1"/>
  <c r="R75" i="1"/>
  <c r="S75" i="1" s="1"/>
  <c r="R76" i="1"/>
  <c r="S76" i="1"/>
  <c r="R77" i="1"/>
  <c r="S77" i="1"/>
  <c r="R78" i="1"/>
  <c r="S78" i="1"/>
  <c r="R79" i="1"/>
  <c r="S79" i="1" s="1"/>
  <c r="R80" i="1"/>
  <c r="S80" i="1"/>
  <c r="R81" i="1"/>
  <c r="S81" i="1"/>
  <c r="R82" i="1"/>
  <c r="S82" i="1"/>
  <c r="R83" i="1"/>
  <c r="S83" i="1" s="1"/>
  <c r="R84" i="1"/>
  <c r="S84" i="1"/>
  <c r="R85" i="1"/>
  <c r="S85" i="1"/>
  <c r="R86" i="1"/>
  <c r="S86" i="1"/>
  <c r="R87" i="1"/>
  <c r="S87" i="1" s="1"/>
  <c r="R2" i="1"/>
  <c r="S2" i="1" s="1"/>
  <c r="S35" i="1"/>
  <c r="S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Fink</author>
  </authors>
  <commentList>
    <comment ref="B1" authorId="0" shapeId="0" xr:uid="{00000000-0006-0000-0000-000001000000}">
      <text>
        <r>
          <rPr>
            <b/>
            <sz val="9"/>
            <color indexed="81"/>
            <rFont val="Verdana"/>
            <family val="2"/>
          </rPr>
          <t>N - 0
T - 1
B - 2</t>
        </r>
      </text>
    </comment>
    <comment ref="E1" authorId="0" shapeId="0" xr:uid="{00000000-0006-0000-0000-000002000000}">
      <text>
        <r>
          <rPr>
            <b/>
            <sz val="9"/>
            <color rgb="FF000000"/>
            <rFont val="Verdana"/>
            <family val="2"/>
          </rPr>
          <t xml:space="preserve">1: Freshman
</t>
        </r>
        <r>
          <rPr>
            <b/>
            <sz val="9"/>
            <color rgb="FF000000"/>
            <rFont val="Verdana"/>
            <family val="2"/>
          </rPr>
          <t xml:space="preserve">2:Sophomore
</t>
        </r>
        <r>
          <rPr>
            <b/>
            <sz val="9"/>
            <color rgb="FF000000"/>
            <rFont val="Verdana"/>
            <family val="2"/>
          </rPr>
          <t xml:space="preserve">3:Junior
</t>
        </r>
        <r>
          <rPr>
            <b/>
            <sz val="9"/>
            <color rgb="FF000000"/>
            <rFont val="Verdana"/>
            <family val="2"/>
          </rPr>
          <t xml:space="preserve">4:Senior
</t>
        </r>
        <r>
          <rPr>
            <b/>
            <sz val="9"/>
            <color rgb="FF000000"/>
            <rFont val="Verdana"/>
            <family val="2"/>
          </rPr>
          <t>5:Graduate</t>
        </r>
        <r>
          <rPr>
            <sz val="9"/>
            <color rgb="FF000000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<sst xmlns="http://schemas.openxmlformats.org/spreadsheetml/2006/main" count="177" uniqueCount="99">
  <si>
    <t>CS3</t>
    <phoneticPr fontId="2" type="noConversion"/>
  </si>
  <si>
    <t>#B</t>
    <phoneticPr fontId="2" type="noConversion"/>
  </si>
  <si>
    <t>$B</t>
    <phoneticPr fontId="2" type="noConversion"/>
  </si>
  <si>
    <t>P#</t>
    <phoneticPr fontId="2" type="noConversion"/>
  </si>
  <si>
    <t>History of Philosophy</t>
    <phoneticPr fontId="2" type="noConversion"/>
  </si>
  <si>
    <t>Business</t>
    <phoneticPr fontId="2" type="noConversion"/>
  </si>
  <si>
    <t>Clinical Laboratory Science</t>
    <phoneticPr fontId="2" type="noConversion"/>
  </si>
  <si>
    <t>Biology/Psychology</t>
    <phoneticPr fontId="2" type="noConversion"/>
  </si>
  <si>
    <t>Medicine</t>
    <phoneticPr fontId="2" type="noConversion"/>
  </si>
  <si>
    <t>Political Science</t>
    <phoneticPr fontId="2" type="noConversion"/>
  </si>
  <si>
    <t>Communication Studies</t>
    <phoneticPr fontId="2" type="noConversion"/>
  </si>
  <si>
    <t>Public Relations</t>
    <phoneticPr fontId="2" type="noConversion"/>
  </si>
  <si>
    <t xml:space="preserve">Dramatic Arts &amp; Communication </t>
    <phoneticPr fontId="2" type="noConversion"/>
  </si>
  <si>
    <t>Psychology</t>
    <phoneticPr fontId="2" type="noConversion"/>
  </si>
  <si>
    <t>Library Science</t>
    <phoneticPr fontId="2" type="noConversion"/>
  </si>
  <si>
    <t>Chemistry</t>
    <phoneticPr fontId="2" type="noConversion"/>
  </si>
  <si>
    <t>Environmental Sciences</t>
    <phoneticPr fontId="2" type="noConversion"/>
  </si>
  <si>
    <t>Communications</t>
    <phoneticPr fontId="2" type="noConversion"/>
  </si>
  <si>
    <t>Social Work</t>
    <phoneticPr fontId="2" type="noConversion"/>
  </si>
  <si>
    <t>Management</t>
    <phoneticPr fontId="2" type="noConversion"/>
  </si>
  <si>
    <t>BSBA</t>
    <phoneticPr fontId="2" type="noConversion"/>
  </si>
  <si>
    <t>African American Studies</t>
    <phoneticPr fontId="2" type="noConversion"/>
  </si>
  <si>
    <t>Mathematics - Sociology</t>
    <phoneticPr fontId="2" type="noConversion"/>
  </si>
  <si>
    <t>Cond</t>
    <phoneticPr fontId="2" type="noConversion"/>
  </si>
  <si>
    <t>#ActuallyCorrect</t>
    <phoneticPr fontId="2" type="noConversion"/>
  </si>
  <si>
    <t>History</t>
    <phoneticPr fontId="2" type="noConversion"/>
  </si>
  <si>
    <t>Computer Science</t>
    <phoneticPr fontId="2" type="noConversion"/>
  </si>
  <si>
    <t>English</t>
    <phoneticPr fontId="2" type="noConversion"/>
  </si>
  <si>
    <t>Music</t>
    <phoneticPr fontId="2" type="noConversion"/>
  </si>
  <si>
    <t>Journalism</t>
    <phoneticPr fontId="2" type="noConversion"/>
  </si>
  <si>
    <t>Biology</t>
    <phoneticPr fontId="2" type="noConversion"/>
  </si>
  <si>
    <t>Economics</t>
    <phoneticPr fontId="2" type="noConversion"/>
  </si>
  <si>
    <t>Accounting</t>
    <phoneticPr fontId="2" type="noConversion"/>
  </si>
  <si>
    <t>Public Policy</t>
    <phoneticPr fontId="2" type="noConversion"/>
  </si>
  <si>
    <t>OverReport</t>
  </si>
  <si>
    <t>No</t>
  </si>
  <si>
    <t>Top</t>
  </si>
  <si>
    <t>Bottom</t>
  </si>
  <si>
    <t>Deductions</t>
  </si>
  <si>
    <t>Accounting</t>
    <phoneticPr fontId="2" type="noConversion"/>
  </si>
  <si>
    <t>NA</t>
    <phoneticPr fontId="2" type="noConversion"/>
  </si>
  <si>
    <t>Math</t>
    <phoneticPr fontId="2" type="noConversion"/>
  </si>
  <si>
    <t>Biology</t>
    <phoneticPr fontId="2" type="noConversion"/>
  </si>
  <si>
    <t>Political Science</t>
    <phoneticPr fontId="2" type="noConversion"/>
  </si>
  <si>
    <t>Environmental Sciences</t>
    <phoneticPr fontId="2" type="noConversion"/>
  </si>
  <si>
    <t>English</t>
    <phoneticPr fontId="2" type="noConversion"/>
  </si>
  <si>
    <t>Nursing</t>
    <phoneticPr fontId="2" type="noConversion"/>
  </si>
  <si>
    <t>Public Policy</t>
    <phoneticPr fontId="2" type="noConversion"/>
  </si>
  <si>
    <t>Business</t>
    <phoneticPr fontId="2" type="noConversion"/>
  </si>
  <si>
    <t>BSBA</t>
    <phoneticPr fontId="2" type="noConversion"/>
  </si>
  <si>
    <t>Economics</t>
    <phoneticPr fontId="2" type="noConversion"/>
  </si>
  <si>
    <t>Chemistry</t>
    <phoneticPr fontId="2" type="noConversion"/>
  </si>
  <si>
    <t>Operations</t>
    <phoneticPr fontId="2" type="noConversion"/>
  </si>
  <si>
    <t>HPM</t>
    <phoneticPr fontId="2" type="noConversion"/>
  </si>
  <si>
    <t>Sociology</t>
    <phoneticPr fontId="2" type="noConversion"/>
  </si>
  <si>
    <t>Education</t>
    <phoneticPr fontId="2" type="noConversion"/>
  </si>
  <si>
    <t>Toxicology</t>
    <phoneticPr fontId="2" type="noConversion"/>
  </si>
  <si>
    <t>Communications</t>
    <phoneticPr fontId="2" type="noConversion"/>
  </si>
  <si>
    <t>Political Science</t>
    <phoneticPr fontId="2" type="noConversion"/>
  </si>
  <si>
    <t>Psychology</t>
    <phoneticPr fontId="2" type="noConversion"/>
  </si>
  <si>
    <t>Philosophy</t>
    <phoneticPr fontId="2" type="noConversion"/>
  </si>
  <si>
    <t>Japanese</t>
    <phoneticPr fontId="2" type="noConversion"/>
  </si>
  <si>
    <t>Math Education</t>
    <phoneticPr fontId="2" type="noConversion"/>
  </si>
  <si>
    <t>Art</t>
    <phoneticPr fontId="2" type="noConversion"/>
  </si>
  <si>
    <t>actual</t>
  </si>
  <si>
    <t>reported</t>
  </si>
  <si>
    <t>OverReported</t>
  </si>
  <si>
    <t>Student</t>
  </si>
  <si>
    <t>Major</t>
  </si>
  <si>
    <t>Male</t>
  </si>
  <si>
    <t>Age</t>
  </si>
  <si>
    <t>Income</t>
  </si>
  <si>
    <t>TaxOnIncome</t>
  </si>
  <si>
    <t>IncomeMinusTax</t>
  </si>
  <si>
    <t>Deduction1</t>
  </si>
  <si>
    <t>Deduction2</t>
  </si>
  <si>
    <t>SumDeduction</t>
  </si>
  <si>
    <t>FinalPayment</t>
  </si>
  <si>
    <t>5 minutes</t>
  </si>
  <si>
    <t>$1 per matrix</t>
  </si>
  <si>
    <t>Business</t>
  </si>
  <si>
    <t>CheatedOnMatrixTax</t>
  </si>
  <si>
    <t>Cheated</t>
  </si>
  <si>
    <r>
      <rPr>
        <b/>
        <sz val="9"/>
        <color indexed="8"/>
        <rFont val="Arial Bold"/>
      </rPr>
      <t>Descriptive Statistics</t>
    </r>
  </si>
  <si>
    <r>
      <rPr>
        <sz val="9"/>
        <color indexed="8"/>
        <rFont val="Arial"/>
        <family val="2"/>
      </rPr>
      <t>Dependent Variable:Deductions</t>
    </r>
  </si>
  <si>
    <r>
      <rPr>
        <sz val="9"/>
        <color indexed="8"/>
        <rFont val="Arial"/>
        <family val="2"/>
      </rPr>
      <t>Cond</t>
    </r>
  </si>
  <si>
    <r>
      <rPr>
        <sz val="9"/>
        <color indexed="8"/>
        <rFont val="Arial"/>
        <family val="2"/>
      </rPr>
      <t>Mean</t>
    </r>
  </si>
  <si>
    <r>
      <rPr>
        <sz val="9"/>
        <color indexed="8"/>
        <rFont val="Arial"/>
        <family val="2"/>
      </rPr>
      <t>Std. Deviation</t>
    </r>
  </si>
  <si>
    <r>
      <rPr>
        <sz val="9"/>
        <color indexed="8"/>
        <rFont val="Arial"/>
        <family val="2"/>
      </rPr>
      <t>N</t>
    </r>
  </si>
  <si>
    <r>
      <rPr>
        <sz val="9"/>
        <color indexed="8"/>
        <rFont val="Arial"/>
        <family val="2"/>
      </rPr>
      <t>Total</t>
    </r>
  </si>
  <si>
    <t>No signature</t>
  </si>
  <si>
    <t>Signature at the top</t>
  </si>
  <si>
    <t>Signature at the bottom</t>
  </si>
  <si>
    <r>
      <rPr>
        <b/>
        <sz val="9"/>
        <color indexed="8"/>
        <rFont val="Arial Bold"/>
      </rPr>
      <t>Report</t>
    </r>
  </si>
  <si>
    <r>
      <rPr>
        <sz val="9"/>
        <color indexed="8"/>
        <rFont val="Arial"/>
        <family val="2"/>
      </rPr>
      <t>#B</t>
    </r>
  </si>
  <si>
    <r>
      <rPr>
        <sz val="9"/>
        <color indexed="8"/>
        <rFont val="Arial"/>
        <family val="2"/>
      </rPr>
      <t>#ActuallyCorrect</t>
    </r>
  </si>
  <si>
    <t>Reported performance</t>
  </si>
  <si>
    <t>Actual performance</t>
  </si>
  <si>
    <r>
      <rPr>
        <sz val="9"/>
        <color indexed="8"/>
        <rFont val="Arial"/>
        <family val="2"/>
      </rPr>
      <t>SignAtTop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</si>
</sst>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###.000000"/>
    <numFmt numFmtId="166" formatCode="####.0000000"/>
    <numFmt numFmtId="167" formatCode="###0"/>
    <numFmt numFmtId="168" formatCode="####.00"/>
    <numFmt numFmtId="169" formatCode="####.000"/>
  </numFmts>
  <fonts count="10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9"/>
      <color indexed="8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1"/>
    <xf numFmtId="0" fontId="7" fillId="0" borderId="1" xfId="1" applyFont="1" applyBorder="1" applyAlignment="1">
      <alignment horizontal="left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left" vertical="top" wrapText="1"/>
    </xf>
    <xf numFmtId="165" fontId="7" fillId="0" borderId="6" xfId="1" applyNumberFormat="1" applyFont="1" applyBorder="1" applyAlignment="1">
      <alignment horizontal="right" vertical="top"/>
    </xf>
    <xf numFmtId="166" fontId="7" fillId="0" borderId="7" xfId="1" applyNumberFormat="1" applyFont="1" applyBorder="1" applyAlignment="1">
      <alignment horizontal="right" vertical="top"/>
    </xf>
    <xf numFmtId="167" fontId="7" fillId="0" borderId="8" xfId="1" applyNumberFormat="1" applyFont="1" applyBorder="1" applyAlignment="1">
      <alignment horizontal="right" vertical="top"/>
    </xf>
    <xf numFmtId="0" fontId="7" fillId="0" borderId="9" xfId="1" applyFont="1" applyBorder="1" applyAlignment="1">
      <alignment horizontal="left" vertical="top" wrapText="1"/>
    </xf>
    <xf numFmtId="165" fontId="7" fillId="0" borderId="10" xfId="1" applyNumberFormat="1" applyFont="1" applyBorder="1" applyAlignment="1">
      <alignment horizontal="right" vertical="top"/>
    </xf>
    <xf numFmtId="166" fontId="7" fillId="0" borderId="11" xfId="1" applyNumberFormat="1" applyFont="1" applyBorder="1" applyAlignment="1">
      <alignment horizontal="right" vertical="top"/>
    </xf>
    <xf numFmtId="167" fontId="7" fillId="0" borderId="12" xfId="1" applyNumberFormat="1" applyFont="1" applyBorder="1" applyAlignment="1">
      <alignment horizontal="right" vertical="top"/>
    </xf>
    <xf numFmtId="0" fontId="7" fillId="0" borderId="13" xfId="1" applyFont="1" applyBorder="1" applyAlignment="1">
      <alignment horizontal="left" vertical="top" wrapText="1"/>
    </xf>
    <xf numFmtId="165" fontId="7" fillId="0" borderId="14" xfId="1" applyNumberFormat="1" applyFont="1" applyBorder="1" applyAlignment="1">
      <alignment horizontal="right" vertical="top"/>
    </xf>
    <xf numFmtId="166" fontId="7" fillId="0" borderId="15" xfId="1" applyNumberFormat="1" applyFont="1" applyBorder="1" applyAlignment="1">
      <alignment horizontal="right" vertical="top"/>
    </xf>
    <xf numFmtId="167" fontId="7" fillId="0" borderId="16" xfId="1" applyNumberFormat="1" applyFont="1" applyBorder="1" applyAlignment="1">
      <alignment horizontal="right" vertical="top"/>
    </xf>
    <xf numFmtId="165" fontId="0" fillId="0" borderId="0" xfId="0" applyNumberFormat="1"/>
    <xf numFmtId="0" fontId="7" fillId="0" borderId="19" xfId="1" applyFont="1" applyBorder="1" applyAlignment="1">
      <alignment horizontal="left" vertical="top" wrapText="1"/>
    </xf>
    <xf numFmtId="168" fontId="7" fillId="0" borderId="6" xfId="1" applyNumberFormat="1" applyFont="1" applyBorder="1" applyAlignment="1">
      <alignment horizontal="right" vertical="top"/>
    </xf>
    <xf numFmtId="168" fontId="7" fillId="0" borderId="8" xfId="1" applyNumberFormat="1" applyFont="1" applyBorder="1" applyAlignment="1">
      <alignment horizontal="right" vertical="top"/>
    </xf>
    <xf numFmtId="0" fontId="7" fillId="0" borderId="21" xfId="1" applyFont="1" applyBorder="1" applyAlignment="1">
      <alignment horizontal="left" vertical="top" wrapText="1"/>
    </xf>
    <xf numFmtId="167" fontId="7" fillId="0" borderId="10" xfId="1" applyNumberFormat="1" applyFont="1" applyBorder="1" applyAlignment="1">
      <alignment horizontal="right" vertical="top"/>
    </xf>
    <xf numFmtId="0" fontId="7" fillId="0" borderId="23" xfId="1" applyFont="1" applyBorder="1" applyAlignment="1">
      <alignment horizontal="left" vertical="top" wrapText="1"/>
    </xf>
    <xf numFmtId="169" fontId="7" fillId="0" borderId="24" xfId="1" applyNumberFormat="1" applyFont="1" applyBorder="1" applyAlignment="1">
      <alignment horizontal="right" vertical="top"/>
    </xf>
    <xf numFmtId="169" fontId="7" fillId="0" borderId="25" xfId="1" applyNumberFormat="1" applyFont="1" applyBorder="1" applyAlignment="1">
      <alignment horizontal="right" vertical="top"/>
    </xf>
    <xf numFmtId="0" fontId="7" fillId="0" borderId="27" xfId="1" applyFont="1" applyBorder="1" applyAlignment="1">
      <alignment horizontal="left" vertical="top" wrapText="1"/>
    </xf>
    <xf numFmtId="168" fontId="7" fillId="0" borderId="28" xfId="1" applyNumberFormat="1" applyFont="1" applyBorder="1" applyAlignment="1">
      <alignment horizontal="right" vertical="top"/>
    </xf>
    <xf numFmtId="168" fontId="7" fillId="0" borderId="29" xfId="1" applyNumberFormat="1" applyFont="1" applyBorder="1" applyAlignment="1">
      <alignment horizontal="right" vertical="top"/>
    </xf>
    <xf numFmtId="0" fontId="7" fillId="0" borderId="32" xfId="1" applyFont="1" applyBorder="1" applyAlignment="1">
      <alignment horizontal="left" vertical="top" wrapText="1"/>
    </xf>
    <xf numFmtId="169" fontId="7" fillId="0" borderId="14" xfId="1" applyNumberFormat="1" applyFont="1" applyBorder="1" applyAlignment="1">
      <alignment horizontal="right" vertical="top"/>
    </xf>
    <xf numFmtId="169" fontId="7" fillId="0" borderId="16" xfId="1" applyNumberFormat="1" applyFont="1" applyBorder="1" applyAlignment="1">
      <alignment horizontal="right" vertical="top"/>
    </xf>
    <xf numFmtId="0" fontId="7" fillId="0" borderId="2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19" xfId="2" applyFont="1" applyBorder="1" applyAlignment="1">
      <alignment horizontal="left" vertical="top" wrapText="1"/>
    </xf>
    <xf numFmtId="168" fontId="7" fillId="0" borderId="6" xfId="2" applyNumberFormat="1" applyFont="1" applyBorder="1" applyAlignment="1">
      <alignment horizontal="right" vertical="top"/>
    </xf>
    <xf numFmtId="168" fontId="7" fillId="0" borderId="8" xfId="2" applyNumberFormat="1" applyFont="1" applyBorder="1" applyAlignment="1">
      <alignment horizontal="right" vertical="top"/>
    </xf>
    <xf numFmtId="0" fontId="7" fillId="0" borderId="21" xfId="2" applyFont="1" applyBorder="1" applyAlignment="1">
      <alignment horizontal="left" vertical="top" wrapText="1"/>
    </xf>
    <xf numFmtId="167" fontId="7" fillId="0" borderId="10" xfId="2" applyNumberFormat="1" applyFont="1" applyBorder="1" applyAlignment="1">
      <alignment horizontal="right" vertical="top"/>
    </xf>
    <xf numFmtId="167" fontId="7" fillId="0" borderId="12" xfId="2" applyNumberFormat="1" applyFont="1" applyBorder="1" applyAlignment="1">
      <alignment horizontal="right" vertical="top"/>
    </xf>
    <xf numFmtId="0" fontId="7" fillId="0" borderId="23" xfId="2" applyFont="1" applyBorder="1" applyAlignment="1">
      <alignment horizontal="left" vertical="top" wrapText="1"/>
    </xf>
    <xf numFmtId="169" fontId="7" fillId="0" borderId="24" xfId="2" applyNumberFormat="1" applyFont="1" applyBorder="1" applyAlignment="1">
      <alignment horizontal="right" vertical="top"/>
    </xf>
    <xf numFmtId="169" fontId="7" fillId="0" borderId="25" xfId="2" applyNumberFormat="1" applyFont="1" applyBorder="1" applyAlignment="1">
      <alignment horizontal="right" vertical="top"/>
    </xf>
    <xf numFmtId="0" fontId="7" fillId="0" borderId="27" xfId="2" applyFont="1" applyBorder="1" applyAlignment="1">
      <alignment horizontal="left" vertical="top" wrapText="1"/>
    </xf>
    <xf numFmtId="168" fontId="7" fillId="0" borderId="28" xfId="2" applyNumberFormat="1" applyFont="1" applyBorder="1" applyAlignment="1">
      <alignment horizontal="right" vertical="top"/>
    </xf>
    <xf numFmtId="168" fontId="7" fillId="0" borderId="29" xfId="2" applyNumberFormat="1" applyFont="1" applyBorder="1" applyAlignment="1">
      <alignment horizontal="right" vertical="top"/>
    </xf>
    <xf numFmtId="0" fontId="7" fillId="0" borderId="32" xfId="2" applyFont="1" applyBorder="1" applyAlignment="1">
      <alignment horizontal="left" vertical="top" wrapText="1"/>
    </xf>
    <xf numFmtId="169" fontId="7" fillId="0" borderId="14" xfId="2" applyNumberFormat="1" applyFont="1" applyBorder="1" applyAlignment="1">
      <alignment horizontal="right" vertical="top"/>
    </xf>
    <xf numFmtId="169" fontId="7" fillId="0" borderId="16" xfId="2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 applyFill="1" applyBorder="1"/>
    <xf numFmtId="0" fontId="7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left" vertical="top" wrapText="1"/>
    </xf>
    <xf numFmtId="168" fontId="7" fillId="0" borderId="0" xfId="1" applyNumberFormat="1" applyFont="1" applyFill="1" applyBorder="1" applyAlignment="1">
      <alignment horizontal="right" vertical="top"/>
    </xf>
    <xf numFmtId="167" fontId="7" fillId="0" borderId="0" xfId="1" applyNumberFormat="1" applyFont="1" applyFill="1" applyBorder="1" applyAlignment="1">
      <alignment horizontal="right" vertical="top"/>
    </xf>
    <xf numFmtId="169" fontId="7" fillId="0" borderId="0" xfId="1" applyNumberFormat="1" applyFont="1" applyFill="1" applyBorder="1" applyAlignment="1">
      <alignment horizontal="right" vertical="top"/>
    </xf>
    <xf numFmtId="0" fontId="7" fillId="0" borderId="26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0" borderId="30" xfId="1" applyFont="1" applyBorder="1" applyAlignment="1">
      <alignment horizontal="left" vertical="top" wrapText="1"/>
    </xf>
    <xf numFmtId="0" fontId="6" fillId="0" borderId="3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0" fontId="6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7" fillId="0" borderId="1" xfId="2" applyFont="1" applyBorder="1" applyAlignment="1">
      <alignment horizontal="left" wrapText="1"/>
    </xf>
    <xf numFmtId="0" fontId="6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left" vertical="top" wrapText="1"/>
    </xf>
    <xf numFmtId="0" fontId="6" fillId="0" borderId="20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7" fillId="0" borderId="26" xfId="2" applyFont="1" applyBorder="1" applyAlignment="1">
      <alignment horizontal="left" vertical="top" wrapText="1"/>
    </xf>
    <xf numFmtId="0" fontId="7" fillId="0" borderId="30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wrapText="1"/>
    </xf>
  </cellXfs>
  <cellStyles count="3">
    <cellStyle name="Normal" xfId="0" builtinId="0"/>
    <cellStyle name="Normal_Sheet1" xfId="1" xr:uid="{00000000-0005-0000-0000-000001000000}"/>
    <cellStyle name="Normal_Sheet1 (2)" xfId="2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0C-2F42-B956-8A8A4D46A9B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30C-2F42-B956-8A8A4D46A9BB}"/>
              </c:ext>
            </c:extLst>
          </c:dPt>
          <c:errBars>
            <c:errBarType val="both"/>
            <c:errValType val="cust"/>
            <c:noEndCap val="0"/>
            <c:plus>
              <c:numRef>
                <c:f>'Graphs Study 1'!$D$11:$D$13</c:f>
                <c:numCache>
                  <c:formatCode>General</c:formatCode>
                  <c:ptCount val="3"/>
                  <c:pt idx="0">
                    <c:v>1.03047402769943</c:v>
                  </c:pt>
                  <c:pt idx="1">
                    <c:v>0.74912353749550009</c:v>
                  </c:pt>
                  <c:pt idx="2">
                    <c:v>1.0784478737265284</c:v>
                  </c:pt>
                </c:numCache>
              </c:numRef>
            </c:plus>
            <c:minus>
              <c:numRef>
                <c:f>'Graphs Study 1'!$D$11:$D$13</c:f>
                <c:numCache>
                  <c:formatCode>General</c:formatCode>
                  <c:ptCount val="3"/>
                  <c:pt idx="0">
                    <c:v>1.03047402769943</c:v>
                  </c:pt>
                  <c:pt idx="1">
                    <c:v>0.74912353749550009</c:v>
                  </c:pt>
                  <c:pt idx="2">
                    <c:v>1.0784478737265284</c:v>
                  </c:pt>
                </c:numCache>
              </c:numRef>
            </c:minus>
            <c:spPr>
              <a:ln w="19050"/>
            </c:spPr>
          </c:errBars>
          <c:cat>
            <c:strRef>
              <c:f>'Graphs Study 1'!$B$11:$B$13</c:f>
              <c:strCache>
                <c:ptCount val="3"/>
                <c:pt idx="0">
                  <c:v>No signature</c:v>
                </c:pt>
                <c:pt idx="1">
                  <c:v>Signature at the top</c:v>
                </c:pt>
                <c:pt idx="2">
                  <c:v>Signature at the bottom</c:v>
                </c:pt>
              </c:strCache>
            </c:strRef>
          </c:cat>
          <c:val>
            <c:numRef>
              <c:f>'Graphs Study 1'!$C$11:$C$13</c:f>
              <c:numCache>
                <c:formatCode>####.000000</c:formatCode>
                <c:ptCount val="3"/>
                <c:pt idx="0">
                  <c:v>8.4454545454545435</c:v>
                </c:pt>
                <c:pt idx="1">
                  <c:v>5.2714285714285705</c:v>
                </c:pt>
                <c:pt idx="2">
                  <c:v>9.6242424242424249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0C-2F42-B956-8A8A4D46A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411568"/>
        <c:axId val="645413616"/>
      </c:barChart>
      <c:catAx>
        <c:axId val="64541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45413616"/>
        <c:crosses val="autoZero"/>
        <c:auto val="1"/>
        <c:lblAlgn val="ctr"/>
        <c:lblOffset val="100"/>
        <c:noMultiLvlLbl val="0"/>
      </c:catAx>
      <c:valAx>
        <c:axId val="645413616"/>
        <c:scaling>
          <c:orientation val="minMax"/>
          <c:max val="24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4541156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Study 1'!$H$39</c:f>
              <c:strCache>
                <c:ptCount val="1"/>
                <c:pt idx="0">
                  <c:v>Reported performance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'Graphs Study 1'!$J$40:$J$42</c:f>
                <c:numCache>
                  <c:formatCode>General</c:formatCode>
                  <c:ptCount val="3"/>
                  <c:pt idx="0">
                    <c:v>0.77109155454542266</c:v>
                  </c:pt>
                  <c:pt idx="1">
                    <c:v>0.6844876984751046</c:v>
                  </c:pt>
                  <c:pt idx="2">
                    <c:v>0.72943963800391076</c:v>
                  </c:pt>
                </c:numCache>
              </c:numRef>
            </c:plus>
            <c:minus>
              <c:numRef>
                <c:f>'Graphs Study 1'!$J$40:$J$42</c:f>
                <c:numCache>
                  <c:formatCode>General</c:formatCode>
                  <c:ptCount val="3"/>
                  <c:pt idx="0">
                    <c:v>0.77109155454542266</c:v>
                  </c:pt>
                  <c:pt idx="1">
                    <c:v>0.6844876984751046</c:v>
                  </c:pt>
                  <c:pt idx="2">
                    <c:v>0.72943963800391076</c:v>
                  </c:pt>
                </c:numCache>
              </c:numRef>
            </c:minus>
            <c:spPr>
              <a:ln w="19050"/>
            </c:spPr>
          </c:errBars>
          <c:cat>
            <c:strRef>
              <c:f>'Graphs Study 1'!$G$40:$G$42</c:f>
              <c:strCache>
                <c:ptCount val="3"/>
                <c:pt idx="0">
                  <c:v>No signature</c:v>
                </c:pt>
                <c:pt idx="1">
                  <c:v>Signature at the top</c:v>
                </c:pt>
                <c:pt idx="2">
                  <c:v>Signature at the bottom</c:v>
                </c:pt>
              </c:strCache>
            </c:strRef>
          </c:cat>
          <c:val>
            <c:numRef>
              <c:f>'Graphs Study 1'!$H$40:$H$42</c:f>
              <c:numCache>
                <c:formatCode>####.000000</c:formatCode>
                <c:ptCount val="3"/>
                <c:pt idx="0">
                  <c:v>12.060606060606062</c:v>
                </c:pt>
                <c:pt idx="1">
                  <c:v>10.685714285714289</c:v>
                </c:pt>
                <c:pt idx="2">
                  <c:v>12.939393939393938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D-9D4E-A866-98ACA69693B5}"/>
            </c:ext>
          </c:extLst>
        </c:ser>
        <c:ser>
          <c:idx val="1"/>
          <c:order val="1"/>
          <c:tx>
            <c:strRef>
              <c:f>'Graphs Study 1'!$I$39</c:f>
              <c:strCache>
                <c:ptCount val="1"/>
                <c:pt idx="0">
                  <c:v>Actual performance</c:v>
                </c:pt>
              </c:strCache>
            </c:strRef>
          </c:tx>
          <c:spPr>
            <a:solidFill>
              <a:schemeClr val="accent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'Graphs Study 1'!$K$40:$K$42</c:f>
                <c:numCache>
                  <c:formatCode>General</c:formatCode>
                  <c:ptCount val="3"/>
                  <c:pt idx="0">
                    <c:v>0.77860951854517302</c:v>
                  </c:pt>
                  <c:pt idx="1">
                    <c:v>0.66783411185741626</c:v>
                  </c:pt>
                  <c:pt idx="2">
                    <c:v>0.77484113718799663</c:v>
                  </c:pt>
                </c:numCache>
              </c:numRef>
            </c:plus>
            <c:minus>
              <c:numRef>
                <c:f>'Graphs Study 1'!$K$40:$K$42</c:f>
                <c:numCache>
                  <c:formatCode>General</c:formatCode>
                  <c:ptCount val="3"/>
                  <c:pt idx="0">
                    <c:v>0.77860951854517302</c:v>
                  </c:pt>
                  <c:pt idx="1">
                    <c:v>0.66783411185741626</c:v>
                  </c:pt>
                  <c:pt idx="2">
                    <c:v>0.77484113718799663</c:v>
                  </c:pt>
                </c:numCache>
              </c:numRef>
            </c:minus>
            <c:spPr>
              <a:ln w="19050"/>
            </c:spPr>
          </c:errBars>
          <c:cat>
            <c:strRef>
              <c:f>'Graphs Study 1'!$G$40:$G$42</c:f>
              <c:strCache>
                <c:ptCount val="3"/>
                <c:pt idx="0">
                  <c:v>No signature</c:v>
                </c:pt>
                <c:pt idx="1">
                  <c:v>Signature at the top</c:v>
                </c:pt>
                <c:pt idx="2">
                  <c:v>Signature at the bottom</c:v>
                </c:pt>
              </c:strCache>
            </c:strRef>
          </c:cat>
          <c:val>
            <c:numRef>
              <c:f>'Graphs Study 1'!$I$40:$I$42</c:f>
              <c:numCache>
                <c:formatCode>####.000000</c:formatCode>
                <c:ptCount val="3"/>
                <c:pt idx="0">
                  <c:v>9.5454545454545467</c:v>
                </c:pt>
                <c:pt idx="1">
                  <c:v>9.9142857142857146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BD-9D4E-A866-98ACA6969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33"/>
        <c:axId val="645346640"/>
        <c:axId val="645348960"/>
      </c:barChart>
      <c:catAx>
        <c:axId val="64534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45348960"/>
        <c:crosses val="autoZero"/>
        <c:auto val="1"/>
        <c:lblAlgn val="ctr"/>
        <c:lblOffset val="100"/>
        <c:noMultiLvlLbl val="0"/>
      </c:catAx>
      <c:valAx>
        <c:axId val="645348960"/>
        <c:scaling>
          <c:orientation val="minMax"/>
          <c:max val="2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45346640"/>
        <c:crosses val="autoZero"/>
        <c:crossBetween val="between"/>
        <c:majorUnit val="2"/>
      </c:valAx>
    </c:plotArea>
    <c:legend>
      <c:legendPos val="b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Study 2'!$F$24</c:f>
              <c:strCache>
                <c:ptCount val="1"/>
                <c:pt idx="0">
                  <c:v>Reported performance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'Graph Study 2'!$H$25:$H$27</c:f>
                <c:numCache>
                  <c:formatCode>General</c:formatCode>
                  <c:ptCount val="3"/>
                  <c:pt idx="0">
                    <c:v>0.88840983259492412</c:v>
                  </c:pt>
                  <c:pt idx="1">
                    <c:v>0.78562272442572556</c:v>
                  </c:pt>
                </c:numCache>
              </c:numRef>
            </c:plus>
            <c:minus>
              <c:numRef>
                <c:f>'Graph Study 2'!$H$25:$H$27</c:f>
                <c:numCache>
                  <c:formatCode>General</c:formatCode>
                  <c:ptCount val="3"/>
                  <c:pt idx="0">
                    <c:v>0.88840983259492412</c:v>
                  </c:pt>
                  <c:pt idx="1">
                    <c:v>0.78562272442572556</c:v>
                  </c:pt>
                </c:numCache>
              </c:numRef>
            </c:minus>
            <c:spPr>
              <a:ln w="19050"/>
            </c:spPr>
          </c:errBars>
          <c:cat>
            <c:strRef>
              <c:f>'Graph Study 2'!$E$25:$E$26</c:f>
              <c:strCache>
                <c:ptCount val="2"/>
                <c:pt idx="0">
                  <c:v>Signature at the top</c:v>
                </c:pt>
                <c:pt idx="1">
                  <c:v>Signature at the bottom</c:v>
                </c:pt>
              </c:strCache>
            </c:strRef>
          </c:cat>
          <c:val>
            <c:numRef>
              <c:f>'Graph Study 2'!$F$25:$F$26</c:f>
              <c:numCache>
                <c:formatCode>####.000000</c:formatCode>
                <c:ptCount val="2"/>
                <c:pt idx="0">
                  <c:v>10.666666666666668</c:v>
                </c:pt>
                <c:pt idx="1">
                  <c:v>12.033333333333333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7-4947-8C4C-F085781B2616}"/>
            </c:ext>
          </c:extLst>
        </c:ser>
        <c:ser>
          <c:idx val="1"/>
          <c:order val="1"/>
          <c:tx>
            <c:strRef>
              <c:f>'Graph Study 2'!$G$24</c:f>
              <c:strCache>
                <c:ptCount val="1"/>
                <c:pt idx="0">
                  <c:v>Actual performance</c:v>
                </c:pt>
              </c:strCache>
            </c:strRef>
          </c:tx>
          <c:spPr>
            <a:solidFill>
              <a:schemeClr val="accent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'Graph Study 2'!$I$25:$I$27</c:f>
                <c:numCache>
                  <c:formatCode>General</c:formatCode>
                  <c:ptCount val="3"/>
                  <c:pt idx="0">
                    <c:v>0.78050970672942321</c:v>
                  </c:pt>
                  <c:pt idx="1">
                    <c:v>0.82313297389930062</c:v>
                  </c:pt>
                </c:numCache>
              </c:numRef>
            </c:plus>
            <c:minus>
              <c:numRef>
                <c:f>'Graph Study 2'!$I$25:$I$27</c:f>
                <c:numCache>
                  <c:formatCode>General</c:formatCode>
                  <c:ptCount val="3"/>
                  <c:pt idx="0">
                    <c:v>0.78050970672942321</c:v>
                  </c:pt>
                  <c:pt idx="1">
                    <c:v>0.82313297389930062</c:v>
                  </c:pt>
                </c:numCache>
              </c:numRef>
            </c:minus>
            <c:spPr>
              <a:ln w="19050"/>
            </c:spPr>
          </c:errBars>
          <c:cat>
            <c:strRef>
              <c:f>'Graph Study 2'!$E$25:$E$26</c:f>
              <c:strCache>
                <c:ptCount val="2"/>
                <c:pt idx="0">
                  <c:v>Signature at the top</c:v>
                </c:pt>
                <c:pt idx="1">
                  <c:v>Signature at the bottom</c:v>
                </c:pt>
              </c:strCache>
            </c:strRef>
          </c:cat>
          <c:val>
            <c:numRef>
              <c:f>'Graph Study 2'!$G$25:$G$26</c:f>
              <c:numCache>
                <c:formatCode>####.000000</c:formatCode>
                <c:ptCount val="2"/>
                <c:pt idx="0">
                  <c:v>8.9999999999999982</c:v>
                </c:pt>
                <c:pt idx="1">
                  <c:v>8.4666666666666632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7-4947-8C4C-F085781B2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33"/>
        <c:axId val="627569664"/>
        <c:axId val="645207392"/>
      </c:barChart>
      <c:catAx>
        <c:axId val="62756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45207392"/>
        <c:crosses val="autoZero"/>
        <c:auto val="1"/>
        <c:lblAlgn val="ctr"/>
        <c:lblOffset val="100"/>
        <c:noMultiLvlLbl val="0"/>
      </c:catAx>
      <c:valAx>
        <c:axId val="645207392"/>
        <c:scaling>
          <c:orientation val="minMax"/>
          <c:max val="2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27569664"/>
        <c:crosses val="autoZero"/>
        <c:crossBetween val="between"/>
        <c:majorUnit val="2"/>
      </c:valAx>
    </c:plotArea>
    <c:legend>
      <c:legendPos val="b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</xdr:row>
      <xdr:rowOff>0</xdr:rowOff>
    </xdr:from>
    <xdr:to>
      <xdr:col>18</xdr:col>
      <xdr:colOff>114300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38</xdr:row>
      <xdr:rowOff>0</xdr:rowOff>
    </xdr:from>
    <xdr:to>
      <xdr:col>21</xdr:col>
      <xdr:colOff>647700</xdr:colOff>
      <xdr:row>61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0</xdr:rowOff>
    </xdr:from>
    <xdr:to>
      <xdr:col>13</xdr:col>
      <xdr:colOff>342900</xdr:colOff>
      <xdr:row>21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2"/>
  <sheetViews>
    <sheetView tabSelected="1" topLeftCell="E1" workbookViewId="0">
      <selection activeCell="Y16" sqref="Y16"/>
    </sheetView>
  </sheetViews>
  <sheetFormatPr baseColWidth="10" defaultColWidth="5.1640625" defaultRowHeight="13"/>
  <cols>
    <col min="1" max="1" width="5.1640625" style="2"/>
    <col min="2" max="2" width="5.6640625" style="2" bestFit="1" customWidth="1"/>
    <col min="3" max="3" width="5.1640625" style="2"/>
    <col min="4" max="4" width="28" style="2" bestFit="1" customWidth="1"/>
    <col min="5" max="9" width="5.1640625" style="2"/>
    <col min="10" max="10" width="16.6640625" style="2" bestFit="1" customWidth="1"/>
    <col min="11" max="11" width="8" style="2" bestFit="1" customWidth="1"/>
    <col min="12" max="12" width="13.83203125" style="2" bestFit="1" customWidth="1"/>
    <col min="13" max="13" width="16.5" style="2" bestFit="1" customWidth="1"/>
    <col min="14" max="15" width="11.5" style="2" bestFit="1" customWidth="1"/>
    <col min="16" max="16" width="14.5" style="2" bestFit="1" customWidth="1"/>
    <col min="17" max="17" width="13.6640625" style="2" bestFit="1" customWidth="1"/>
    <col min="18" max="18" width="11.5" style="2" bestFit="1" customWidth="1"/>
    <col min="19" max="19" width="20.5" style="2" bestFit="1" customWidth="1"/>
    <col min="20" max="20" width="11.33203125" style="2" bestFit="1" customWidth="1"/>
    <col min="21" max="21" width="5.1640625" style="2"/>
    <col min="22" max="22" width="6.6640625" style="2" bestFit="1" customWidth="1"/>
    <col min="23" max="23" width="13.83203125" style="2" bestFit="1" customWidth="1"/>
    <col min="24" max="24" width="8.6640625" style="2" bestFit="1" customWidth="1"/>
    <col min="25" max="25" width="11.33203125" style="2" bestFit="1" customWidth="1"/>
    <col min="26" max="26" width="5.1640625" style="2"/>
    <col min="27" max="27" width="9" style="2" bestFit="1" customWidth="1"/>
    <col min="28" max="28" width="6.6640625" style="2" bestFit="1" customWidth="1"/>
    <col min="29" max="16384" width="5.1640625" style="2"/>
  </cols>
  <sheetData>
    <row r="1" spans="1:28" s="1" customFormat="1">
      <c r="A1" s="1" t="s">
        <v>3</v>
      </c>
      <c r="B1" s="1" t="s">
        <v>23</v>
      </c>
      <c r="C1" s="1" t="s">
        <v>67</v>
      </c>
      <c r="D1" s="1" t="s">
        <v>68</v>
      </c>
      <c r="E1" s="1" t="s">
        <v>0</v>
      </c>
      <c r="F1" s="1" t="s">
        <v>69</v>
      </c>
      <c r="G1" s="1" t="s">
        <v>70</v>
      </c>
      <c r="H1" s="1" t="s">
        <v>1</v>
      </c>
      <c r="I1" s="1" t="s">
        <v>2</v>
      </c>
      <c r="J1" s="1" t="s">
        <v>24</v>
      </c>
      <c r="K1" s="1" t="s">
        <v>71</v>
      </c>
      <c r="L1" s="1" t="s">
        <v>72</v>
      </c>
      <c r="M1" s="1" t="s">
        <v>73</v>
      </c>
      <c r="N1" s="1" t="s">
        <v>74</v>
      </c>
      <c r="O1" s="1" t="s">
        <v>75</v>
      </c>
      <c r="P1" s="1" t="s">
        <v>76</v>
      </c>
      <c r="Q1" s="1" t="s">
        <v>77</v>
      </c>
      <c r="R1" s="1" t="s">
        <v>34</v>
      </c>
      <c r="S1" s="1" t="s">
        <v>81</v>
      </c>
      <c r="T1" s="1" t="s">
        <v>38</v>
      </c>
      <c r="W1" s="1" t="s">
        <v>66</v>
      </c>
      <c r="X1" s="1" t="s">
        <v>82</v>
      </c>
      <c r="Y1" s="1" t="s">
        <v>38</v>
      </c>
      <c r="AA1" s="1" t="s">
        <v>65</v>
      </c>
      <c r="AB1" s="1" t="s">
        <v>64</v>
      </c>
    </row>
    <row r="2" spans="1:28">
      <c r="A2" s="2">
        <v>2</v>
      </c>
      <c r="B2" s="2">
        <v>0</v>
      </c>
      <c r="C2" s="2">
        <v>1</v>
      </c>
      <c r="D2" s="2" t="s">
        <v>5</v>
      </c>
      <c r="E2" s="2">
        <v>4</v>
      </c>
      <c r="F2" s="2">
        <v>1</v>
      </c>
      <c r="G2" s="2">
        <v>21</v>
      </c>
      <c r="H2" s="2">
        <v>3</v>
      </c>
      <c r="I2" s="2">
        <v>3</v>
      </c>
      <c r="J2" s="2">
        <v>3</v>
      </c>
      <c r="K2" s="4">
        <v>3</v>
      </c>
      <c r="L2" s="4">
        <v>0.6</v>
      </c>
      <c r="M2" s="4">
        <f>K2-L2</f>
        <v>2.4</v>
      </c>
      <c r="N2" s="4">
        <v>1.5</v>
      </c>
      <c r="O2" s="4">
        <v>4</v>
      </c>
      <c r="P2" s="4">
        <f>SUM(N2:O2)</f>
        <v>5.5</v>
      </c>
      <c r="Q2" s="4">
        <f>M2+P2</f>
        <v>7.9</v>
      </c>
      <c r="R2" s="2">
        <f t="shared" ref="R2:R33" si="0">H2-J2</f>
        <v>0</v>
      </c>
      <c r="S2" s="2">
        <f>IF(R2&gt;0,1,0)</f>
        <v>0</v>
      </c>
      <c r="T2" s="3">
        <f>SUM(N2:O2)</f>
        <v>5.5</v>
      </c>
      <c r="V2" s="2" t="s">
        <v>35</v>
      </c>
      <c r="W2" s="3">
        <f>AVERAGE(R2:R34)</f>
        <v>2.5151515151515151</v>
      </c>
      <c r="X2" s="3">
        <f>AVERAGE(S2:S34)</f>
        <v>0.63636363636363635</v>
      </c>
      <c r="Y2" s="3">
        <f>AVERAGE(T2:T34)</f>
        <v>8.4454545454545453</v>
      </c>
      <c r="Z2" s="2">
        <f>(AA2*0.8)+Y2</f>
        <v>18.093939393939394</v>
      </c>
      <c r="AA2" s="3">
        <f>AVERAGE(H2:H34)</f>
        <v>12.060606060606061</v>
      </c>
      <c r="AB2" s="3">
        <f>AVERAGE(J2:J34)</f>
        <v>9.545454545454545</v>
      </c>
    </row>
    <row r="3" spans="1:28">
      <c r="A3" s="2">
        <v>3</v>
      </c>
      <c r="B3" s="2">
        <v>0</v>
      </c>
      <c r="C3" s="2">
        <v>1</v>
      </c>
      <c r="D3" s="2" t="s">
        <v>6</v>
      </c>
      <c r="E3" s="2">
        <v>4</v>
      </c>
      <c r="F3" s="2">
        <v>0</v>
      </c>
      <c r="G3" s="2">
        <v>21</v>
      </c>
      <c r="H3" s="2">
        <v>12</v>
      </c>
      <c r="I3" s="2">
        <v>12</v>
      </c>
      <c r="J3" s="2">
        <v>8</v>
      </c>
      <c r="K3" s="4">
        <v>12</v>
      </c>
      <c r="L3" s="4">
        <v>2.4</v>
      </c>
      <c r="M3" s="4">
        <f t="shared" ref="M3:M67" si="1">K3-L3</f>
        <v>9.6</v>
      </c>
      <c r="N3" s="4">
        <v>5</v>
      </c>
      <c r="O3" s="4">
        <v>6</v>
      </c>
      <c r="P3" s="4">
        <f t="shared" ref="P3:P67" si="2">SUM(N3:O3)</f>
        <v>11</v>
      </c>
      <c r="Q3" s="4">
        <f t="shared" ref="Q3:Q67" si="3">M3+P3</f>
        <v>20.6</v>
      </c>
      <c r="R3" s="2">
        <f t="shared" si="0"/>
        <v>4</v>
      </c>
      <c r="S3" s="2">
        <f t="shared" ref="S3:S66" si="4">IF(R3&gt;0,1,0)</f>
        <v>1</v>
      </c>
      <c r="T3" s="3">
        <f t="shared" ref="T3:T67" si="5">SUM(N3:O3)</f>
        <v>11</v>
      </c>
      <c r="V3" s="2" t="s">
        <v>36</v>
      </c>
      <c r="W3" s="3">
        <f>AVERAGE(R35:R69)</f>
        <v>0.77142857142857146</v>
      </c>
      <c r="X3" s="3">
        <f>AVERAGE(S35:S69)</f>
        <v>0.37142857142857144</v>
      </c>
      <c r="Y3" s="3">
        <f>AVERAGE(T35:T69)</f>
        <v>5.2714285714285714</v>
      </c>
      <c r="Z3" s="2">
        <f>(AA3*0.8)+Y3</f>
        <v>13.82</v>
      </c>
      <c r="AA3" s="3">
        <f>AVERAGE(H35:H69)</f>
        <v>10.685714285714285</v>
      </c>
      <c r="AB3" s="3">
        <f>AVERAGE(J35:J69)</f>
        <v>9.9142857142857146</v>
      </c>
    </row>
    <row r="4" spans="1:28">
      <c r="A4" s="2">
        <v>10</v>
      </c>
      <c r="B4" s="2">
        <v>0</v>
      </c>
      <c r="C4" s="2">
        <v>1</v>
      </c>
      <c r="D4" s="2" t="s">
        <v>12</v>
      </c>
      <c r="E4" s="2">
        <v>3</v>
      </c>
      <c r="F4" s="2">
        <v>0</v>
      </c>
      <c r="G4" s="2">
        <v>20</v>
      </c>
      <c r="H4" s="2">
        <v>7</v>
      </c>
      <c r="I4" s="2">
        <v>7</v>
      </c>
      <c r="J4" s="2">
        <v>3</v>
      </c>
      <c r="K4" s="4">
        <v>7</v>
      </c>
      <c r="L4" s="4">
        <v>1.4</v>
      </c>
      <c r="M4" s="4">
        <f t="shared" si="1"/>
        <v>5.6</v>
      </c>
      <c r="N4" s="4">
        <v>4</v>
      </c>
      <c r="O4" s="4">
        <v>7</v>
      </c>
      <c r="P4" s="4">
        <f t="shared" si="2"/>
        <v>11</v>
      </c>
      <c r="Q4" s="4">
        <f t="shared" si="3"/>
        <v>16.600000000000001</v>
      </c>
      <c r="R4" s="2">
        <f t="shared" si="0"/>
        <v>4</v>
      </c>
      <c r="S4" s="2">
        <f t="shared" si="4"/>
        <v>1</v>
      </c>
      <c r="T4" s="3">
        <f t="shared" si="5"/>
        <v>11</v>
      </c>
      <c r="V4" s="2" t="s">
        <v>37</v>
      </c>
      <c r="W4" s="3">
        <f>AVERAGE(R70:R102)</f>
        <v>3.9393939393939394</v>
      </c>
      <c r="X4" s="3">
        <f>AVERAGE(S70:S102)</f>
        <v>0.78787878787878785</v>
      </c>
      <c r="Y4" s="3">
        <f>AVERAGE(T70:T102)</f>
        <v>9.6242424242424232</v>
      </c>
      <c r="Z4" s="2">
        <f>(AA4*0.8)+Y4</f>
        <v>19.975757575757576</v>
      </c>
      <c r="AA4" s="3">
        <f>AVERAGE(H70:H102)</f>
        <v>12.939393939393939</v>
      </c>
      <c r="AB4" s="3">
        <f>AVERAGE(J70:J102)</f>
        <v>9</v>
      </c>
    </row>
    <row r="5" spans="1:28">
      <c r="A5" s="2">
        <v>13</v>
      </c>
      <c r="B5" s="2">
        <v>0</v>
      </c>
      <c r="C5" s="2">
        <v>1</v>
      </c>
      <c r="D5" s="2" t="s">
        <v>14</v>
      </c>
      <c r="E5" s="2">
        <v>5</v>
      </c>
      <c r="F5" s="2">
        <v>0</v>
      </c>
      <c r="G5" s="2">
        <v>26</v>
      </c>
      <c r="H5" s="2">
        <v>15</v>
      </c>
      <c r="I5" s="2">
        <v>15</v>
      </c>
      <c r="J5" s="2">
        <v>12</v>
      </c>
      <c r="K5" s="4">
        <v>15</v>
      </c>
      <c r="L5" s="4">
        <v>3</v>
      </c>
      <c r="M5" s="4">
        <f t="shared" si="1"/>
        <v>12</v>
      </c>
      <c r="N5" s="4">
        <v>10</v>
      </c>
      <c r="O5" s="4">
        <v>12</v>
      </c>
      <c r="P5" s="4">
        <f t="shared" si="2"/>
        <v>22</v>
      </c>
      <c r="Q5" s="4">
        <f t="shared" si="3"/>
        <v>34</v>
      </c>
      <c r="R5" s="2">
        <f t="shared" si="0"/>
        <v>3</v>
      </c>
      <c r="S5" s="2">
        <f t="shared" si="4"/>
        <v>1</v>
      </c>
      <c r="T5" s="3">
        <f t="shared" si="5"/>
        <v>22</v>
      </c>
    </row>
    <row r="6" spans="1:28">
      <c r="A6" s="2">
        <v>15</v>
      </c>
      <c r="B6" s="2">
        <v>0</v>
      </c>
      <c r="C6" s="2">
        <v>1</v>
      </c>
      <c r="D6" s="2" t="s">
        <v>16</v>
      </c>
      <c r="E6" s="2">
        <v>5</v>
      </c>
      <c r="F6" s="2">
        <v>1</v>
      </c>
      <c r="G6" s="2">
        <v>22</v>
      </c>
      <c r="H6" s="2">
        <v>17</v>
      </c>
      <c r="I6" s="2">
        <v>17</v>
      </c>
      <c r="J6" s="2">
        <v>15</v>
      </c>
      <c r="K6" s="4">
        <v>17</v>
      </c>
      <c r="L6" s="4">
        <v>3.4</v>
      </c>
      <c r="M6" s="4">
        <f t="shared" si="1"/>
        <v>13.6</v>
      </c>
      <c r="N6" s="4">
        <v>12</v>
      </c>
      <c r="O6" s="4">
        <v>12</v>
      </c>
      <c r="P6" s="4">
        <f t="shared" si="2"/>
        <v>24</v>
      </c>
      <c r="Q6" s="4">
        <f t="shared" si="3"/>
        <v>37.6</v>
      </c>
      <c r="R6" s="2">
        <f t="shared" si="0"/>
        <v>2</v>
      </c>
      <c r="S6" s="2">
        <f t="shared" si="4"/>
        <v>1</v>
      </c>
      <c r="T6" s="3">
        <f t="shared" si="5"/>
        <v>24</v>
      </c>
      <c r="W6" s="5" t="s">
        <v>78</v>
      </c>
      <c r="X6" s="6"/>
    </row>
    <row r="7" spans="1:28">
      <c r="A7" s="2">
        <v>19</v>
      </c>
      <c r="B7" s="2">
        <v>0</v>
      </c>
      <c r="C7" s="2">
        <v>1</v>
      </c>
      <c r="D7" s="2" t="s">
        <v>13</v>
      </c>
      <c r="E7" s="2">
        <v>3</v>
      </c>
      <c r="F7" s="2">
        <v>0</v>
      </c>
      <c r="G7" s="2">
        <v>20</v>
      </c>
      <c r="H7" s="2">
        <v>8</v>
      </c>
      <c r="I7" s="2">
        <v>8</v>
      </c>
      <c r="J7" s="2">
        <v>8</v>
      </c>
      <c r="K7" s="4">
        <v>8</v>
      </c>
      <c r="L7" s="4">
        <v>1.6</v>
      </c>
      <c r="M7" s="4">
        <f t="shared" si="1"/>
        <v>6.4</v>
      </c>
      <c r="N7" s="4">
        <v>1.5</v>
      </c>
      <c r="O7" s="4">
        <v>1.5</v>
      </c>
      <c r="P7" s="4">
        <f t="shared" si="2"/>
        <v>3</v>
      </c>
      <c r="Q7" s="4">
        <f t="shared" si="3"/>
        <v>9.4</v>
      </c>
      <c r="R7" s="2">
        <f t="shared" si="0"/>
        <v>0</v>
      </c>
      <c r="S7" s="2">
        <f t="shared" si="4"/>
        <v>0</v>
      </c>
      <c r="T7" s="3">
        <f t="shared" si="5"/>
        <v>3</v>
      </c>
      <c r="W7" s="5" t="s">
        <v>79</v>
      </c>
      <c r="X7" s="6"/>
    </row>
    <row r="8" spans="1:28">
      <c r="A8" s="2">
        <v>21</v>
      </c>
      <c r="B8" s="2">
        <v>0</v>
      </c>
      <c r="C8" s="2">
        <v>1</v>
      </c>
      <c r="D8" s="2" t="s">
        <v>13</v>
      </c>
      <c r="E8" s="2">
        <v>5</v>
      </c>
      <c r="F8" s="2">
        <v>1</v>
      </c>
      <c r="G8" s="2">
        <v>23</v>
      </c>
      <c r="H8" s="2">
        <v>7</v>
      </c>
      <c r="I8" s="2">
        <v>7</v>
      </c>
      <c r="J8" s="2">
        <v>7</v>
      </c>
      <c r="K8" s="4">
        <v>7</v>
      </c>
      <c r="L8" s="4">
        <v>1.4</v>
      </c>
      <c r="M8" s="4">
        <f t="shared" si="1"/>
        <v>5.6</v>
      </c>
      <c r="N8" s="4">
        <v>3</v>
      </c>
      <c r="O8" s="4">
        <v>5</v>
      </c>
      <c r="P8" s="4">
        <f t="shared" si="2"/>
        <v>8</v>
      </c>
      <c r="Q8" s="4">
        <f t="shared" si="3"/>
        <v>13.6</v>
      </c>
      <c r="R8" s="2">
        <f t="shared" si="0"/>
        <v>0</v>
      </c>
      <c r="S8" s="2">
        <f t="shared" si="4"/>
        <v>0</v>
      </c>
      <c r="T8" s="3">
        <f t="shared" si="5"/>
        <v>8</v>
      </c>
    </row>
    <row r="9" spans="1:28">
      <c r="A9" s="2">
        <v>24</v>
      </c>
      <c r="B9" s="2">
        <v>0</v>
      </c>
      <c r="C9" s="2">
        <v>1</v>
      </c>
      <c r="D9" s="2" t="s">
        <v>21</v>
      </c>
      <c r="E9" s="2">
        <v>4</v>
      </c>
      <c r="F9" s="2">
        <v>0</v>
      </c>
      <c r="G9" s="2">
        <v>23</v>
      </c>
      <c r="H9" s="2">
        <v>16</v>
      </c>
      <c r="I9" s="2">
        <v>16</v>
      </c>
      <c r="J9" s="2">
        <v>1</v>
      </c>
      <c r="K9" s="4">
        <v>16</v>
      </c>
      <c r="L9" s="4">
        <v>3.2</v>
      </c>
      <c r="M9" s="4">
        <f t="shared" si="1"/>
        <v>12.8</v>
      </c>
      <c r="N9" s="4">
        <v>8</v>
      </c>
      <c r="O9" s="4">
        <v>2.5</v>
      </c>
      <c r="P9" s="4">
        <f t="shared" si="2"/>
        <v>10.5</v>
      </c>
      <c r="Q9" s="4">
        <f t="shared" si="3"/>
        <v>23.3</v>
      </c>
      <c r="R9" s="2">
        <f t="shared" si="0"/>
        <v>15</v>
      </c>
      <c r="S9" s="2">
        <f t="shared" si="4"/>
        <v>1</v>
      </c>
      <c r="T9" s="3">
        <f t="shared" si="5"/>
        <v>10.5</v>
      </c>
    </row>
    <row r="10" spans="1:28">
      <c r="A10" s="2">
        <v>29</v>
      </c>
      <c r="B10" s="2">
        <v>0</v>
      </c>
      <c r="C10" s="2">
        <v>0</v>
      </c>
      <c r="F10" s="2">
        <v>1</v>
      </c>
      <c r="G10" s="2">
        <v>23</v>
      </c>
      <c r="H10" s="2">
        <v>4</v>
      </c>
      <c r="I10" s="2">
        <v>4</v>
      </c>
      <c r="J10" s="2">
        <v>2</v>
      </c>
      <c r="K10" s="4">
        <v>13</v>
      </c>
      <c r="L10" s="4">
        <v>2.6</v>
      </c>
      <c r="M10" s="4">
        <f t="shared" si="1"/>
        <v>10.4</v>
      </c>
      <c r="N10" s="4">
        <v>4</v>
      </c>
      <c r="O10" s="4">
        <v>5</v>
      </c>
      <c r="P10" s="4">
        <f t="shared" si="2"/>
        <v>9</v>
      </c>
      <c r="Q10" s="4">
        <f t="shared" si="3"/>
        <v>19.399999999999999</v>
      </c>
      <c r="R10" s="2">
        <f t="shared" si="0"/>
        <v>2</v>
      </c>
      <c r="S10" s="2">
        <f t="shared" si="4"/>
        <v>1</v>
      </c>
      <c r="T10" s="3">
        <f t="shared" si="5"/>
        <v>9</v>
      </c>
    </row>
    <row r="11" spans="1:28">
      <c r="A11" s="2">
        <v>32</v>
      </c>
      <c r="B11" s="2">
        <v>0</v>
      </c>
      <c r="C11" s="2">
        <v>1</v>
      </c>
      <c r="D11" s="2" t="s">
        <v>27</v>
      </c>
      <c r="E11" s="2">
        <v>4</v>
      </c>
      <c r="F11" s="2">
        <v>0</v>
      </c>
      <c r="G11" s="2">
        <v>21</v>
      </c>
      <c r="H11" s="2">
        <v>15</v>
      </c>
      <c r="I11" s="2">
        <v>15</v>
      </c>
      <c r="J11" s="2">
        <v>8</v>
      </c>
      <c r="K11" s="4">
        <v>15</v>
      </c>
      <c r="L11" s="4">
        <v>3</v>
      </c>
      <c r="M11" s="4">
        <f t="shared" si="1"/>
        <v>12</v>
      </c>
      <c r="N11" s="4">
        <v>6</v>
      </c>
      <c r="O11" s="4">
        <v>4</v>
      </c>
      <c r="P11" s="4">
        <f t="shared" si="2"/>
        <v>10</v>
      </c>
      <c r="Q11" s="4">
        <f t="shared" si="3"/>
        <v>22</v>
      </c>
      <c r="R11" s="2">
        <f t="shared" si="0"/>
        <v>7</v>
      </c>
      <c r="S11" s="2">
        <f t="shared" si="4"/>
        <v>1</v>
      </c>
      <c r="T11" s="3">
        <f t="shared" si="5"/>
        <v>10</v>
      </c>
    </row>
    <row r="12" spans="1:28">
      <c r="A12" s="2">
        <v>33</v>
      </c>
      <c r="B12" s="2">
        <v>0</v>
      </c>
      <c r="C12" s="2">
        <v>1</v>
      </c>
      <c r="D12" s="2" t="s">
        <v>15</v>
      </c>
      <c r="E12" s="2">
        <v>2</v>
      </c>
      <c r="F12" s="2">
        <v>1</v>
      </c>
      <c r="G12" s="2">
        <v>19</v>
      </c>
      <c r="H12" s="2">
        <v>17</v>
      </c>
      <c r="I12" s="2">
        <v>17</v>
      </c>
      <c r="J12" s="2">
        <v>17</v>
      </c>
      <c r="K12" s="4">
        <v>17</v>
      </c>
      <c r="L12" s="4">
        <v>3.4</v>
      </c>
      <c r="M12" s="4">
        <f t="shared" si="1"/>
        <v>13.6</v>
      </c>
      <c r="N12" s="4">
        <v>3</v>
      </c>
      <c r="O12" s="4">
        <v>0</v>
      </c>
      <c r="P12" s="4">
        <f t="shared" si="2"/>
        <v>3</v>
      </c>
      <c r="Q12" s="4">
        <f t="shared" si="3"/>
        <v>16.600000000000001</v>
      </c>
      <c r="R12" s="2">
        <f t="shared" si="0"/>
        <v>0</v>
      </c>
      <c r="S12" s="2">
        <f t="shared" si="4"/>
        <v>0</v>
      </c>
      <c r="T12" s="3">
        <f t="shared" si="5"/>
        <v>3</v>
      </c>
    </row>
    <row r="13" spans="1:28">
      <c r="A13" s="2">
        <v>39</v>
      </c>
      <c r="B13" s="2">
        <v>0</v>
      </c>
      <c r="C13" s="2">
        <v>1</v>
      </c>
      <c r="D13" s="2" t="s">
        <v>5</v>
      </c>
      <c r="E13" s="2">
        <v>3</v>
      </c>
      <c r="F13" s="2">
        <v>0</v>
      </c>
      <c r="G13" s="2">
        <v>20</v>
      </c>
      <c r="H13" s="2">
        <v>18</v>
      </c>
      <c r="I13" s="2">
        <v>18</v>
      </c>
      <c r="J13" s="2">
        <v>15</v>
      </c>
      <c r="K13" s="4">
        <v>18</v>
      </c>
      <c r="L13" s="4">
        <v>3.6</v>
      </c>
      <c r="M13" s="4">
        <f t="shared" si="1"/>
        <v>14.4</v>
      </c>
      <c r="N13" s="4">
        <v>4</v>
      </c>
      <c r="O13" s="4">
        <v>6</v>
      </c>
      <c r="P13" s="4">
        <f t="shared" si="2"/>
        <v>10</v>
      </c>
      <c r="Q13" s="4">
        <f t="shared" si="3"/>
        <v>24.4</v>
      </c>
      <c r="R13" s="2">
        <f t="shared" si="0"/>
        <v>3</v>
      </c>
      <c r="S13" s="2">
        <f t="shared" si="4"/>
        <v>1</v>
      </c>
      <c r="T13" s="3">
        <f t="shared" si="5"/>
        <v>10</v>
      </c>
    </row>
    <row r="14" spans="1:28">
      <c r="A14" s="2">
        <v>41</v>
      </c>
      <c r="B14" s="2">
        <v>0</v>
      </c>
      <c r="C14" s="2">
        <v>1</v>
      </c>
      <c r="D14" s="2" t="s">
        <v>17</v>
      </c>
      <c r="E14" s="2">
        <v>3</v>
      </c>
      <c r="F14" s="2">
        <v>0</v>
      </c>
      <c r="G14" s="2">
        <v>19</v>
      </c>
      <c r="H14" s="2">
        <v>10</v>
      </c>
      <c r="I14" s="2">
        <v>10</v>
      </c>
      <c r="J14" s="2">
        <v>8</v>
      </c>
      <c r="K14" s="4">
        <v>10</v>
      </c>
      <c r="L14" s="4">
        <v>2</v>
      </c>
      <c r="M14" s="4">
        <f t="shared" si="1"/>
        <v>8</v>
      </c>
      <c r="N14" s="4">
        <v>3</v>
      </c>
      <c r="O14" s="4">
        <v>5</v>
      </c>
      <c r="P14" s="4">
        <f t="shared" si="2"/>
        <v>8</v>
      </c>
      <c r="Q14" s="4">
        <f t="shared" si="3"/>
        <v>16</v>
      </c>
      <c r="R14" s="2">
        <f t="shared" si="0"/>
        <v>2</v>
      </c>
      <c r="S14" s="2">
        <f t="shared" si="4"/>
        <v>1</v>
      </c>
      <c r="T14" s="3">
        <f t="shared" si="5"/>
        <v>8</v>
      </c>
    </row>
    <row r="15" spans="1:28">
      <c r="A15" s="2">
        <v>45</v>
      </c>
      <c r="B15" s="2">
        <v>0</v>
      </c>
      <c r="C15" s="2">
        <v>1</v>
      </c>
      <c r="D15" s="2" t="s">
        <v>5</v>
      </c>
      <c r="E15" s="2">
        <v>3</v>
      </c>
      <c r="F15" s="2">
        <v>1</v>
      </c>
      <c r="G15" s="2">
        <v>20</v>
      </c>
      <c r="H15" s="2">
        <v>13</v>
      </c>
      <c r="I15" s="2">
        <v>13</v>
      </c>
      <c r="J15" s="2">
        <v>13</v>
      </c>
      <c r="K15" s="4">
        <v>13</v>
      </c>
      <c r="L15" s="4">
        <v>2.6</v>
      </c>
      <c r="M15" s="4">
        <f t="shared" si="1"/>
        <v>10.4</v>
      </c>
      <c r="N15" s="4">
        <v>2.5</v>
      </c>
      <c r="O15" s="4">
        <v>2</v>
      </c>
      <c r="P15" s="4">
        <f t="shared" si="2"/>
        <v>4.5</v>
      </c>
      <c r="Q15" s="4">
        <f t="shared" si="3"/>
        <v>14.9</v>
      </c>
      <c r="R15" s="2">
        <f t="shared" si="0"/>
        <v>0</v>
      </c>
      <c r="S15" s="2">
        <f t="shared" si="4"/>
        <v>0</v>
      </c>
      <c r="T15" s="3">
        <f t="shared" si="5"/>
        <v>4.5</v>
      </c>
    </row>
    <row r="16" spans="1:28">
      <c r="A16" s="2">
        <v>47</v>
      </c>
      <c r="B16" s="2">
        <v>0</v>
      </c>
      <c r="C16" s="2">
        <v>1</v>
      </c>
      <c r="D16" s="2" t="s">
        <v>13</v>
      </c>
      <c r="E16" s="2">
        <v>3</v>
      </c>
      <c r="F16" s="2">
        <v>0</v>
      </c>
      <c r="G16" s="2">
        <v>20</v>
      </c>
      <c r="H16" s="2">
        <v>4</v>
      </c>
      <c r="I16" s="2">
        <v>4</v>
      </c>
      <c r="J16" s="2">
        <v>2</v>
      </c>
      <c r="K16" s="4">
        <v>4</v>
      </c>
      <c r="L16" s="4">
        <v>0.8</v>
      </c>
      <c r="M16" s="4">
        <f t="shared" si="1"/>
        <v>3.2</v>
      </c>
      <c r="N16" s="4">
        <v>3</v>
      </c>
      <c r="O16" s="4">
        <v>6</v>
      </c>
      <c r="P16" s="4">
        <f t="shared" si="2"/>
        <v>9</v>
      </c>
      <c r="Q16" s="4">
        <f t="shared" si="3"/>
        <v>12.2</v>
      </c>
      <c r="R16" s="2">
        <f t="shared" si="0"/>
        <v>2</v>
      </c>
      <c r="S16" s="2">
        <f t="shared" si="4"/>
        <v>1</v>
      </c>
      <c r="T16" s="3">
        <f t="shared" si="5"/>
        <v>9</v>
      </c>
    </row>
    <row r="17" spans="1:20">
      <c r="A17" s="2">
        <v>50</v>
      </c>
      <c r="B17" s="2">
        <v>0</v>
      </c>
      <c r="C17" s="2">
        <v>1</v>
      </c>
      <c r="D17" s="2" t="s">
        <v>39</v>
      </c>
      <c r="E17" s="2">
        <v>5</v>
      </c>
      <c r="F17" s="2">
        <v>1</v>
      </c>
      <c r="G17" s="2">
        <v>28</v>
      </c>
      <c r="H17" s="2">
        <v>12</v>
      </c>
      <c r="I17" s="2">
        <v>12</v>
      </c>
      <c r="J17" s="2">
        <v>12</v>
      </c>
      <c r="K17" s="4">
        <v>12</v>
      </c>
      <c r="L17" s="4">
        <v>2.4</v>
      </c>
      <c r="M17" s="4">
        <f t="shared" si="1"/>
        <v>9.6</v>
      </c>
      <c r="N17" s="4">
        <v>3</v>
      </c>
      <c r="O17" s="4">
        <v>4</v>
      </c>
      <c r="P17" s="4">
        <f t="shared" si="2"/>
        <v>7</v>
      </c>
      <c r="Q17" s="4">
        <f t="shared" si="3"/>
        <v>16.600000000000001</v>
      </c>
      <c r="R17" s="2">
        <f t="shared" si="0"/>
        <v>0</v>
      </c>
      <c r="S17" s="2">
        <f t="shared" si="4"/>
        <v>0</v>
      </c>
      <c r="T17" s="3">
        <f t="shared" si="5"/>
        <v>7</v>
      </c>
    </row>
    <row r="18" spans="1:20">
      <c r="A18" s="2">
        <v>53</v>
      </c>
      <c r="B18" s="2">
        <v>0</v>
      </c>
      <c r="C18" s="2">
        <v>1</v>
      </c>
      <c r="D18" s="2" t="s">
        <v>41</v>
      </c>
      <c r="E18" s="2">
        <v>4</v>
      </c>
      <c r="F18" s="2">
        <v>0</v>
      </c>
      <c r="G18" s="2">
        <v>22</v>
      </c>
      <c r="H18" s="2">
        <v>10</v>
      </c>
      <c r="I18" s="2">
        <v>10</v>
      </c>
      <c r="J18" s="2">
        <v>10</v>
      </c>
      <c r="K18" s="4">
        <v>10</v>
      </c>
      <c r="L18" s="4">
        <v>2</v>
      </c>
      <c r="M18" s="4">
        <f t="shared" si="1"/>
        <v>8</v>
      </c>
      <c r="N18" s="4">
        <v>4</v>
      </c>
      <c r="O18" s="4">
        <v>0</v>
      </c>
      <c r="P18" s="4">
        <f t="shared" si="2"/>
        <v>4</v>
      </c>
      <c r="Q18" s="4">
        <f t="shared" si="3"/>
        <v>12</v>
      </c>
      <c r="R18" s="2">
        <f t="shared" si="0"/>
        <v>0</v>
      </c>
      <c r="S18" s="2">
        <f t="shared" si="4"/>
        <v>0</v>
      </c>
      <c r="T18" s="3">
        <f t="shared" si="5"/>
        <v>4</v>
      </c>
    </row>
    <row r="19" spans="1:20">
      <c r="A19" s="2">
        <v>56</v>
      </c>
      <c r="B19" s="2">
        <v>0</v>
      </c>
      <c r="C19" s="2">
        <v>1</v>
      </c>
      <c r="D19" s="2" t="s">
        <v>43</v>
      </c>
      <c r="E19" s="2">
        <v>3</v>
      </c>
      <c r="F19" s="2">
        <v>1</v>
      </c>
      <c r="G19" s="2">
        <v>20</v>
      </c>
      <c r="H19" s="2">
        <v>16</v>
      </c>
      <c r="I19" s="2">
        <v>16</v>
      </c>
      <c r="J19" s="2">
        <v>12</v>
      </c>
      <c r="K19" s="4">
        <v>16</v>
      </c>
      <c r="L19" s="4">
        <v>3.2</v>
      </c>
      <c r="M19" s="4">
        <f t="shared" si="1"/>
        <v>12.8</v>
      </c>
      <c r="N19" s="4">
        <v>9</v>
      </c>
      <c r="O19" s="4">
        <v>4</v>
      </c>
      <c r="P19" s="4">
        <f t="shared" si="2"/>
        <v>13</v>
      </c>
      <c r="Q19" s="4">
        <f t="shared" si="3"/>
        <v>25.8</v>
      </c>
      <c r="R19" s="2">
        <f t="shared" si="0"/>
        <v>4</v>
      </c>
      <c r="S19" s="2">
        <f t="shared" si="4"/>
        <v>1</v>
      </c>
      <c r="T19" s="3">
        <f t="shared" si="5"/>
        <v>13</v>
      </c>
    </row>
    <row r="20" spans="1:20">
      <c r="A20" s="2">
        <v>59</v>
      </c>
      <c r="B20" s="2">
        <v>0</v>
      </c>
      <c r="C20" s="2">
        <v>1</v>
      </c>
      <c r="D20" s="2" t="s">
        <v>45</v>
      </c>
      <c r="E20" s="2">
        <v>4</v>
      </c>
      <c r="F20" s="2">
        <v>0</v>
      </c>
      <c r="G20" s="2">
        <v>22</v>
      </c>
      <c r="H20" s="2">
        <v>6</v>
      </c>
      <c r="I20" s="2">
        <v>6</v>
      </c>
      <c r="J20" s="2">
        <v>6</v>
      </c>
      <c r="K20" s="4">
        <v>6</v>
      </c>
      <c r="L20" s="4">
        <v>1.2</v>
      </c>
      <c r="M20" s="4">
        <f t="shared" si="1"/>
        <v>4.8</v>
      </c>
      <c r="N20" s="4">
        <v>4</v>
      </c>
      <c r="O20" s="4">
        <v>0</v>
      </c>
      <c r="P20" s="4">
        <f t="shared" si="2"/>
        <v>4</v>
      </c>
      <c r="Q20" s="4">
        <f t="shared" si="3"/>
        <v>8.8000000000000007</v>
      </c>
      <c r="R20" s="2">
        <f t="shared" si="0"/>
        <v>0</v>
      </c>
      <c r="S20" s="2">
        <f t="shared" si="4"/>
        <v>0</v>
      </c>
      <c r="T20" s="3">
        <f t="shared" si="5"/>
        <v>4</v>
      </c>
    </row>
    <row r="21" spans="1:20">
      <c r="A21" s="2">
        <v>62</v>
      </c>
      <c r="B21" s="2">
        <v>0</v>
      </c>
      <c r="C21" s="2">
        <v>0</v>
      </c>
      <c r="D21" s="2" t="s">
        <v>40</v>
      </c>
      <c r="F21" s="2">
        <v>1</v>
      </c>
      <c r="G21" s="2">
        <v>23</v>
      </c>
      <c r="H21" s="2">
        <v>11</v>
      </c>
      <c r="I21" s="2">
        <v>11</v>
      </c>
      <c r="J21" s="2">
        <v>11</v>
      </c>
      <c r="K21" s="4">
        <v>11</v>
      </c>
      <c r="L21" s="4">
        <v>2.2000000000000002</v>
      </c>
      <c r="M21" s="4">
        <f t="shared" si="1"/>
        <v>8.8000000000000007</v>
      </c>
      <c r="N21" s="4">
        <v>3</v>
      </c>
      <c r="O21" s="4">
        <v>5</v>
      </c>
      <c r="P21" s="4">
        <f t="shared" si="2"/>
        <v>8</v>
      </c>
      <c r="Q21" s="4">
        <f t="shared" si="3"/>
        <v>16.8</v>
      </c>
      <c r="R21" s="2">
        <f t="shared" si="0"/>
        <v>0</v>
      </c>
      <c r="S21" s="2">
        <f t="shared" si="4"/>
        <v>0</v>
      </c>
      <c r="T21" s="3">
        <f t="shared" si="5"/>
        <v>8</v>
      </c>
    </row>
    <row r="22" spans="1:20">
      <c r="A22" s="2">
        <v>65</v>
      </c>
      <c r="B22" s="2">
        <v>0</v>
      </c>
      <c r="C22" s="2">
        <v>1</v>
      </c>
      <c r="D22" s="2" t="s">
        <v>47</v>
      </c>
      <c r="E22" s="2">
        <v>3</v>
      </c>
      <c r="F22" s="2">
        <v>0</v>
      </c>
      <c r="G22" s="2">
        <v>19</v>
      </c>
      <c r="H22" s="2">
        <v>12</v>
      </c>
      <c r="I22" s="2">
        <v>12</v>
      </c>
      <c r="J22" s="2">
        <v>9</v>
      </c>
      <c r="K22" s="4">
        <v>12</v>
      </c>
      <c r="L22" s="4">
        <v>1.4</v>
      </c>
      <c r="M22" s="4">
        <f t="shared" si="1"/>
        <v>10.6</v>
      </c>
      <c r="N22" s="4">
        <v>4</v>
      </c>
      <c r="O22" s="4">
        <v>2</v>
      </c>
      <c r="P22" s="4">
        <f t="shared" si="2"/>
        <v>6</v>
      </c>
      <c r="Q22" s="4">
        <f t="shared" si="3"/>
        <v>16.600000000000001</v>
      </c>
      <c r="R22" s="2">
        <f t="shared" si="0"/>
        <v>3</v>
      </c>
      <c r="S22" s="2">
        <f t="shared" si="4"/>
        <v>1</v>
      </c>
      <c r="T22" s="3">
        <f t="shared" si="5"/>
        <v>6</v>
      </c>
    </row>
    <row r="23" spans="1:20">
      <c r="A23" s="2">
        <v>67</v>
      </c>
      <c r="B23" s="2">
        <v>0</v>
      </c>
      <c r="C23" s="2">
        <v>1</v>
      </c>
      <c r="D23" s="2" t="s">
        <v>49</v>
      </c>
      <c r="E23" s="2">
        <v>1</v>
      </c>
      <c r="F23" s="2">
        <v>0</v>
      </c>
      <c r="G23" s="2">
        <v>19</v>
      </c>
      <c r="H23" s="2">
        <v>19</v>
      </c>
      <c r="I23" s="2">
        <v>19</v>
      </c>
      <c r="J23" s="2">
        <v>18</v>
      </c>
      <c r="K23" s="4">
        <v>19</v>
      </c>
      <c r="L23" s="4">
        <v>3.8</v>
      </c>
      <c r="M23" s="4">
        <f t="shared" si="1"/>
        <v>15.2</v>
      </c>
      <c r="N23" s="4">
        <v>12</v>
      </c>
      <c r="O23" s="4">
        <v>12</v>
      </c>
      <c r="P23" s="4">
        <f t="shared" si="2"/>
        <v>24</v>
      </c>
      <c r="Q23" s="4">
        <f t="shared" si="3"/>
        <v>39.200000000000003</v>
      </c>
      <c r="R23" s="2">
        <f t="shared" si="0"/>
        <v>1</v>
      </c>
      <c r="S23" s="2">
        <f t="shared" si="4"/>
        <v>1</v>
      </c>
      <c r="T23" s="3">
        <f t="shared" si="5"/>
        <v>24</v>
      </c>
    </row>
    <row r="24" spans="1:20">
      <c r="A24" s="2">
        <v>71</v>
      </c>
      <c r="B24" s="2">
        <v>0</v>
      </c>
      <c r="C24" s="2">
        <v>1</v>
      </c>
      <c r="D24" s="2" t="s">
        <v>52</v>
      </c>
      <c r="E24" s="2">
        <v>5</v>
      </c>
      <c r="F24" s="2">
        <v>1</v>
      </c>
      <c r="G24" s="2">
        <v>25</v>
      </c>
      <c r="H24" s="2">
        <v>16</v>
      </c>
      <c r="I24" s="2">
        <v>16</v>
      </c>
      <c r="J24" s="2">
        <v>16</v>
      </c>
      <c r="K24" s="4">
        <v>16</v>
      </c>
      <c r="L24" s="4">
        <v>3.2</v>
      </c>
      <c r="M24" s="4">
        <f t="shared" si="1"/>
        <v>12.8</v>
      </c>
      <c r="N24" s="4">
        <v>1.5</v>
      </c>
      <c r="O24" s="4">
        <v>0.7</v>
      </c>
      <c r="P24" s="4">
        <f t="shared" si="2"/>
        <v>2.2000000000000002</v>
      </c>
      <c r="Q24" s="4">
        <f t="shared" si="3"/>
        <v>15</v>
      </c>
      <c r="R24" s="2">
        <f t="shared" si="0"/>
        <v>0</v>
      </c>
      <c r="S24" s="2">
        <f t="shared" si="4"/>
        <v>0</v>
      </c>
      <c r="T24" s="3">
        <f t="shared" si="5"/>
        <v>2.2000000000000002</v>
      </c>
    </row>
    <row r="25" spans="1:20">
      <c r="A25" s="2">
        <v>74</v>
      </c>
      <c r="B25" s="2">
        <v>0</v>
      </c>
      <c r="C25" s="2">
        <v>0</v>
      </c>
      <c r="D25" s="2" t="s">
        <v>53</v>
      </c>
      <c r="F25" s="2">
        <v>1</v>
      </c>
      <c r="G25" s="2">
        <v>23</v>
      </c>
      <c r="H25" s="2">
        <v>16</v>
      </c>
      <c r="I25" s="2">
        <v>16</v>
      </c>
      <c r="J25" s="2">
        <v>12</v>
      </c>
      <c r="K25" s="4">
        <v>16</v>
      </c>
      <c r="L25" s="4">
        <v>3.2</v>
      </c>
      <c r="M25" s="4">
        <f t="shared" si="1"/>
        <v>12.8</v>
      </c>
      <c r="N25" s="4">
        <v>6</v>
      </c>
      <c r="O25" s="4">
        <v>0</v>
      </c>
      <c r="P25" s="4">
        <f t="shared" si="2"/>
        <v>6</v>
      </c>
      <c r="Q25" s="4">
        <f t="shared" si="3"/>
        <v>18.8</v>
      </c>
      <c r="R25" s="2">
        <f t="shared" si="0"/>
        <v>4</v>
      </c>
      <c r="S25" s="2">
        <f t="shared" si="4"/>
        <v>1</v>
      </c>
      <c r="T25" s="3">
        <f t="shared" si="5"/>
        <v>6</v>
      </c>
    </row>
    <row r="26" spans="1:20">
      <c r="A26" s="2">
        <v>79</v>
      </c>
      <c r="B26" s="2">
        <v>0</v>
      </c>
      <c r="C26" s="2">
        <v>1</v>
      </c>
      <c r="D26" s="2" t="s">
        <v>56</v>
      </c>
      <c r="E26" s="2">
        <v>5</v>
      </c>
      <c r="F26" s="2">
        <v>0</v>
      </c>
      <c r="G26" s="2">
        <v>24</v>
      </c>
      <c r="H26" s="2">
        <v>12</v>
      </c>
      <c r="I26" s="2">
        <v>12</v>
      </c>
      <c r="J26" s="2">
        <v>12</v>
      </c>
      <c r="K26" s="4">
        <v>12</v>
      </c>
      <c r="L26" s="4">
        <v>2.4</v>
      </c>
      <c r="M26" s="4">
        <f t="shared" si="1"/>
        <v>9.6</v>
      </c>
      <c r="N26" s="4">
        <v>2</v>
      </c>
      <c r="O26" s="4">
        <v>2</v>
      </c>
      <c r="P26" s="4">
        <f t="shared" si="2"/>
        <v>4</v>
      </c>
      <c r="Q26" s="4">
        <f t="shared" si="3"/>
        <v>13.6</v>
      </c>
      <c r="R26" s="2">
        <f t="shared" si="0"/>
        <v>0</v>
      </c>
      <c r="S26" s="2">
        <f t="shared" si="4"/>
        <v>0</v>
      </c>
      <c r="T26" s="3">
        <f t="shared" si="5"/>
        <v>4</v>
      </c>
    </row>
    <row r="27" spans="1:20">
      <c r="A27" s="2">
        <v>81</v>
      </c>
      <c r="B27" s="2">
        <v>0</v>
      </c>
      <c r="C27" s="2">
        <v>0</v>
      </c>
      <c r="D27" s="2" t="s">
        <v>57</v>
      </c>
      <c r="E27" s="2">
        <v>5</v>
      </c>
      <c r="F27" s="2">
        <v>1</v>
      </c>
      <c r="G27" s="2">
        <v>21</v>
      </c>
      <c r="H27" s="2">
        <v>11</v>
      </c>
      <c r="I27" s="2">
        <v>11</v>
      </c>
      <c r="J27" s="2">
        <v>11</v>
      </c>
      <c r="K27" s="4">
        <v>11</v>
      </c>
      <c r="L27" s="4">
        <v>2.2000000000000002</v>
      </c>
      <c r="M27" s="4">
        <f t="shared" si="1"/>
        <v>8.8000000000000007</v>
      </c>
      <c r="N27" s="4">
        <v>2.5</v>
      </c>
      <c r="O27" s="4">
        <v>7.5</v>
      </c>
      <c r="P27" s="4">
        <f t="shared" si="2"/>
        <v>10</v>
      </c>
      <c r="Q27" s="4">
        <f t="shared" si="3"/>
        <v>18.8</v>
      </c>
      <c r="R27" s="2">
        <f t="shared" si="0"/>
        <v>0</v>
      </c>
      <c r="S27" s="2">
        <f t="shared" si="4"/>
        <v>0</v>
      </c>
      <c r="T27" s="3">
        <f t="shared" si="5"/>
        <v>10</v>
      </c>
    </row>
    <row r="28" spans="1:20">
      <c r="A28" s="2">
        <v>83</v>
      </c>
      <c r="B28" s="2">
        <v>0</v>
      </c>
      <c r="C28" s="2">
        <v>1</v>
      </c>
      <c r="D28" s="2" t="s">
        <v>58</v>
      </c>
      <c r="E28" s="2">
        <v>4</v>
      </c>
      <c r="F28" s="2">
        <v>0</v>
      </c>
      <c r="G28" s="2">
        <v>20</v>
      </c>
      <c r="H28" s="2">
        <v>15</v>
      </c>
      <c r="I28" s="2">
        <v>15</v>
      </c>
      <c r="J28" s="2">
        <v>9</v>
      </c>
      <c r="K28" s="4">
        <v>15</v>
      </c>
      <c r="L28" s="4">
        <v>3</v>
      </c>
      <c r="M28" s="4">
        <f t="shared" si="1"/>
        <v>12</v>
      </c>
      <c r="N28" s="4">
        <v>3</v>
      </c>
      <c r="O28" s="4">
        <v>1</v>
      </c>
      <c r="P28" s="4">
        <f t="shared" si="2"/>
        <v>4</v>
      </c>
      <c r="Q28" s="4">
        <f t="shared" si="3"/>
        <v>16</v>
      </c>
      <c r="R28" s="2">
        <f t="shared" si="0"/>
        <v>6</v>
      </c>
      <c r="S28" s="2">
        <f t="shared" si="4"/>
        <v>1</v>
      </c>
      <c r="T28" s="3">
        <f t="shared" si="5"/>
        <v>4</v>
      </c>
    </row>
    <row r="29" spans="1:20">
      <c r="A29" s="2">
        <v>87</v>
      </c>
      <c r="B29" s="2">
        <v>0</v>
      </c>
      <c r="C29" s="2">
        <v>1</v>
      </c>
      <c r="D29" s="2" t="s">
        <v>60</v>
      </c>
      <c r="E29" s="2">
        <v>4</v>
      </c>
      <c r="F29" s="2">
        <v>1</v>
      </c>
      <c r="G29" s="2">
        <v>21</v>
      </c>
      <c r="H29" s="2">
        <v>12</v>
      </c>
      <c r="I29" s="2">
        <v>12</v>
      </c>
      <c r="J29" s="2">
        <v>10</v>
      </c>
      <c r="K29" s="4">
        <v>12</v>
      </c>
      <c r="L29" s="4">
        <v>2.4</v>
      </c>
      <c r="M29" s="4">
        <f t="shared" si="1"/>
        <v>9.6</v>
      </c>
      <c r="N29" s="4">
        <v>2.5</v>
      </c>
      <c r="O29" s="4">
        <v>2</v>
      </c>
      <c r="P29" s="4">
        <f t="shared" si="2"/>
        <v>4.5</v>
      </c>
      <c r="Q29" s="4">
        <f t="shared" si="3"/>
        <v>14.1</v>
      </c>
      <c r="R29" s="2">
        <f t="shared" si="0"/>
        <v>2</v>
      </c>
      <c r="S29" s="2">
        <f t="shared" si="4"/>
        <v>1</v>
      </c>
      <c r="T29" s="3">
        <f t="shared" si="5"/>
        <v>4.5</v>
      </c>
    </row>
    <row r="30" spans="1:20">
      <c r="A30" s="2">
        <v>89</v>
      </c>
      <c r="B30" s="2">
        <v>0</v>
      </c>
      <c r="C30" s="2">
        <v>1</v>
      </c>
      <c r="D30" s="2" t="s">
        <v>59</v>
      </c>
      <c r="E30" s="2">
        <v>4</v>
      </c>
      <c r="F30" s="2">
        <v>0</v>
      </c>
      <c r="G30" s="2">
        <v>21</v>
      </c>
      <c r="H30" s="2">
        <v>16</v>
      </c>
      <c r="I30" s="2">
        <v>16</v>
      </c>
      <c r="J30" s="2">
        <v>13</v>
      </c>
      <c r="K30" s="4">
        <v>16</v>
      </c>
      <c r="L30" s="4">
        <v>3.2</v>
      </c>
      <c r="M30" s="4">
        <f t="shared" si="1"/>
        <v>12.8</v>
      </c>
      <c r="N30" s="4">
        <v>3</v>
      </c>
      <c r="O30" s="4">
        <v>0</v>
      </c>
      <c r="P30" s="4">
        <f t="shared" si="2"/>
        <v>3</v>
      </c>
      <c r="Q30" s="4">
        <f t="shared" si="3"/>
        <v>15.8</v>
      </c>
      <c r="R30" s="2">
        <f t="shared" si="0"/>
        <v>3</v>
      </c>
      <c r="S30" s="2">
        <f t="shared" si="4"/>
        <v>1</v>
      </c>
      <c r="T30" s="3">
        <f t="shared" si="5"/>
        <v>3</v>
      </c>
    </row>
    <row r="31" spans="1:20">
      <c r="A31" s="2">
        <v>93</v>
      </c>
      <c r="B31" s="2">
        <v>0</v>
      </c>
      <c r="C31" s="2">
        <v>1</v>
      </c>
      <c r="D31" s="2" t="s">
        <v>54</v>
      </c>
      <c r="E31" s="2">
        <v>3</v>
      </c>
      <c r="F31" s="2">
        <v>0</v>
      </c>
      <c r="G31" s="2">
        <v>20</v>
      </c>
      <c r="H31" s="2">
        <v>16</v>
      </c>
      <c r="I31" s="2">
        <v>16</v>
      </c>
      <c r="J31" s="2">
        <v>13</v>
      </c>
      <c r="K31" s="4">
        <v>16</v>
      </c>
      <c r="L31" s="4">
        <v>3.2</v>
      </c>
      <c r="M31" s="4">
        <f t="shared" si="1"/>
        <v>12.8</v>
      </c>
      <c r="N31" s="4">
        <v>4.5</v>
      </c>
      <c r="O31" s="4">
        <v>6</v>
      </c>
      <c r="P31" s="4">
        <f t="shared" si="2"/>
        <v>10.5</v>
      </c>
      <c r="Q31" s="4">
        <f t="shared" si="3"/>
        <v>23.3</v>
      </c>
      <c r="R31" s="2">
        <f t="shared" si="0"/>
        <v>3</v>
      </c>
      <c r="S31" s="2">
        <f t="shared" si="4"/>
        <v>1</v>
      </c>
      <c r="T31" s="3">
        <f t="shared" si="5"/>
        <v>10.5</v>
      </c>
    </row>
    <row r="32" spans="1:20">
      <c r="A32" s="2">
        <v>96</v>
      </c>
      <c r="B32" s="2">
        <v>0</v>
      </c>
      <c r="C32" s="2">
        <v>1</v>
      </c>
      <c r="D32" s="2" t="s">
        <v>63</v>
      </c>
      <c r="E32" s="2">
        <v>4</v>
      </c>
      <c r="F32" s="2">
        <v>0</v>
      </c>
      <c r="G32" s="2">
        <v>22</v>
      </c>
      <c r="H32" s="2">
        <v>8</v>
      </c>
      <c r="I32" s="2">
        <v>8</v>
      </c>
      <c r="J32" s="2">
        <v>7</v>
      </c>
      <c r="K32" s="4">
        <v>8</v>
      </c>
      <c r="L32" s="4">
        <v>1.6</v>
      </c>
      <c r="M32" s="4">
        <f t="shared" si="1"/>
        <v>6.4</v>
      </c>
      <c r="N32" s="4">
        <v>8</v>
      </c>
      <c r="O32" s="4">
        <v>8</v>
      </c>
      <c r="P32" s="4">
        <f t="shared" si="2"/>
        <v>16</v>
      </c>
      <c r="Q32" s="4">
        <f t="shared" si="3"/>
        <v>22.4</v>
      </c>
      <c r="R32" s="2">
        <f t="shared" si="0"/>
        <v>1</v>
      </c>
      <c r="S32" s="2">
        <f t="shared" si="4"/>
        <v>1</v>
      </c>
      <c r="T32" s="3">
        <f t="shared" si="5"/>
        <v>16</v>
      </c>
    </row>
    <row r="33" spans="1:28">
      <c r="A33" s="2">
        <v>64</v>
      </c>
      <c r="B33" s="2">
        <v>0</v>
      </c>
      <c r="C33" s="2">
        <v>0</v>
      </c>
      <c r="D33" s="2" t="s">
        <v>40</v>
      </c>
      <c r="F33" s="2">
        <v>0</v>
      </c>
      <c r="G33" s="2">
        <v>23</v>
      </c>
      <c r="H33" s="2">
        <v>8</v>
      </c>
      <c r="I33" s="2">
        <v>8</v>
      </c>
      <c r="J33" s="2">
        <v>4</v>
      </c>
      <c r="K33" s="4">
        <v>8</v>
      </c>
      <c r="L33" s="4">
        <v>1.6</v>
      </c>
      <c r="M33" s="4">
        <f t="shared" si="1"/>
        <v>6.4</v>
      </c>
      <c r="N33" s="4">
        <v>1</v>
      </c>
      <c r="O33" s="4">
        <v>0</v>
      </c>
      <c r="P33" s="4">
        <f t="shared" si="2"/>
        <v>1</v>
      </c>
      <c r="Q33" s="4">
        <f t="shared" si="3"/>
        <v>7.4</v>
      </c>
      <c r="R33" s="2">
        <f t="shared" si="0"/>
        <v>4</v>
      </c>
      <c r="S33" s="2">
        <f t="shared" si="4"/>
        <v>1</v>
      </c>
      <c r="T33" s="3">
        <f t="shared" si="5"/>
        <v>1</v>
      </c>
    </row>
    <row r="34" spans="1:28">
      <c r="A34" s="2">
        <v>100</v>
      </c>
      <c r="B34" s="2">
        <v>0</v>
      </c>
      <c r="C34" s="2">
        <v>1</v>
      </c>
      <c r="D34" s="2" t="s">
        <v>80</v>
      </c>
      <c r="E34" s="2">
        <v>3</v>
      </c>
      <c r="F34" s="2">
        <v>1</v>
      </c>
      <c r="G34" s="2">
        <v>20</v>
      </c>
      <c r="H34" s="2">
        <v>16</v>
      </c>
      <c r="I34" s="2">
        <v>16</v>
      </c>
      <c r="J34" s="2">
        <v>8</v>
      </c>
      <c r="K34" s="4">
        <v>16</v>
      </c>
      <c r="L34" s="4">
        <v>3.2</v>
      </c>
      <c r="M34" s="4">
        <f t="shared" ref="M34" si="6">K34-L34</f>
        <v>12.8</v>
      </c>
      <c r="N34" s="4">
        <v>3</v>
      </c>
      <c r="O34" s="4">
        <v>0</v>
      </c>
      <c r="P34" s="4">
        <f t="shared" ref="P34" si="7">SUM(N34:O34)</f>
        <v>3</v>
      </c>
      <c r="Q34" s="4">
        <f t="shared" ref="Q34" si="8">M34+P34</f>
        <v>15.8</v>
      </c>
      <c r="R34" s="2">
        <f t="shared" ref="R34" si="9">H34-J34</f>
        <v>8</v>
      </c>
      <c r="S34" s="2">
        <f t="shared" si="4"/>
        <v>1</v>
      </c>
      <c r="T34" s="3">
        <f t="shared" si="5"/>
        <v>3</v>
      </c>
      <c r="W34" s="3"/>
      <c r="X34" s="3"/>
      <c r="Y34" s="3"/>
      <c r="AA34" s="3"/>
      <c r="AB34" s="3"/>
    </row>
    <row r="35" spans="1:28">
      <c r="A35" s="2">
        <v>1</v>
      </c>
      <c r="B35" s="2">
        <v>1</v>
      </c>
      <c r="C35" s="2">
        <v>1</v>
      </c>
      <c r="D35" s="2" t="s">
        <v>4</v>
      </c>
      <c r="E35" s="2">
        <v>5</v>
      </c>
      <c r="F35" s="2">
        <v>1</v>
      </c>
      <c r="G35" s="2">
        <v>23</v>
      </c>
      <c r="H35" s="2">
        <v>8</v>
      </c>
      <c r="I35" s="2">
        <v>8</v>
      </c>
      <c r="J35" s="2">
        <v>8</v>
      </c>
      <c r="K35" s="4">
        <v>8</v>
      </c>
      <c r="L35" s="4">
        <v>1.6</v>
      </c>
      <c r="M35" s="4">
        <f t="shared" si="1"/>
        <v>6.4</v>
      </c>
      <c r="N35" s="4">
        <v>4</v>
      </c>
      <c r="O35" s="4">
        <v>0</v>
      </c>
      <c r="P35" s="4">
        <f t="shared" si="2"/>
        <v>4</v>
      </c>
      <c r="Q35" s="4">
        <f t="shared" si="3"/>
        <v>10.4</v>
      </c>
      <c r="R35" s="2">
        <f t="shared" ref="R35:R66" si="10">H35-J35</f>
        <v>0</v>
      </c>
      <c r="S35" s="2">
        <f t="shared" si="4"/>
        <v>0</v>
      </c>
      <c r="T35" s="3">
        <f t="shared" si="5"/>
        <v>4</v>
      </c>
    </row>
    <row r="36" spans="1:28">
      <c r="A36" s="2">
        <v>4</v>
      </c>
      <c r="B36" s="2">
        <v>1</v>
      </c>
      <c r="C36" s="2">
        <v>1</v>
      </c>
      <c r="D36" s="2" t="s">
        <v>5</v>
      </c>
      <c r="E36" s="2">
        <v>3</v>
      </c>
      <c r="F36" s="2">
        <v>0</v>
      </c>
      <c r="G36" s="2">
        <v>20</v>
      </c>
      <c r="H36" s="2">
        <v>6</v>
      </c>
      <c r="I36" s="2">
        <v>6</v>
      </c>
      <c r="J36" s="2">
        <v>5</v>
      </c>
      <c r="K36" s="4">
        <v>6</v>
      </c>
      <c r="L36" s="4">
        <v>1.2</v>
      </c>
      <c r="M36" s="4">
        <f t="shared" si="1"/>
        <v>4.8</v>
      </c>
      <c r="N36" s="4">
        <v>2</v>
      </c>
      <c r="O36" s="4">
        <v>0</v>
      </c>
      <c r="P36" s="4">
        <f t="shared" si="2"/>
        <v>2</v>
      </c>
      <c r="Q36" s="4">
        <f t="shared" si="3"/>
        <v>6.8</v>
      </c>
      <c r="R36" s="2">
        <f t="shared" si="10"/>
        <v>1</v>
      </c>
      <c r="S36" s="2">
        <f t="shared" si="4"/>
        <v>1</v>
      </c>
      <c r="T36" s="3">
        <f t="shared" si="5"/>
        <v>2</v>
      </c>
    </row>
    <row r="37" spans="1:28">
      <c r="A37" s="2">
        <v>6</v>
      </c>
      <c r="B37" s="2">
        <v>1</v>
      </c>
      <c r="C37" s="2">
        <v>1</v>
      </c>
      <c r="D37" s="2" t="s">
        <v>8</v>
      </c>
      <c r="E37" s="2">
        <v>5</v>
      </c>
      <c r="F37" s="2">
        <v>0</v>
      </c>
      <c r="G37" s="2">
        <v>24</v>
      </c>
      <c r="H37" s="2">
        <v>15</v>
      </c>
      <c r="I37" s="2">
        <v>15</v>
      </c>
      <c r="J37" s="2">
        <v>15</v>
      </c>
      <c r="K37" s="4">
        <v>15</v>
      </c>
      <c r="L37" s="4">
        <v>3</v>
      </c>
      <c r="M37" s="4">
        <f t="shared" si="1"/>
        <v>12</v>
      </c>
      <c r="N37" s="4">
        <v>1.5</v>
      </c>
      <c r="O37" s="4">
        <v>2.5</v>
      </c>
      <c r="P37" s="4">
        <f t="shared" si="2"/>
        <v>4</v>
      </c>
      <c r="Q37" s="4">
        <f t="shared" si="3"/>
        <v>16</v>
      </c>
      <c r="R37" s="2">
        <f t="shared" si="10"/>
        <v>0</v>
      </c>
      <c r="S37" s="2">
        <f t="shared" si="4"/>
        <v>0</v>
      </c>
      <c r="T37" s="3">
        <f t="shared" si="5"/>
        <v>4</v>
      </c>
    </row>
    <row r="38" spans="1:28">
      <c r="A38" s="2">
        <v>9</v>
      </c>
      <c r="B38" s="2">
        <v>1</v>
      </c>
      <c r="C38" s="2">
        <v>1</v>
      </c>
      <c r="D38" s="2" t="s">
        <v>11</v>
      </c>
      <c r="E38" s="2">
        <v>3</v>
      </c>
      <c r="F38" s="2">
        <v>0</v>
      </c>
      <c r="G38" s="2">
        <v>20</v>
      </c>
      <c r="H38" s="2">
        <v>5</v>
      </c>
      <c r="I38" s="2">
        <v>5</v>
      </c>
      <c r="J38" s="2">
        <v>5</v>
      </c>
      <c r="K38" s="4">
        <v>5</v>
      </c>
      <c r="L38" s="4">
        <v>1</v>
      </c>
      <c r="M38" s="4">
        <f t="shared" si="1"/>
        <v>4</v>
      </c>
      <c r="N38" s="4">
        <v>4</v>
      </c>
      <c r="O38" s="4">
        <v>3</v>
      </c>
      <c r="P38" s="4">
        <f t="shared" si="2"/>
        <v>7</v>
      </c>
      <c r="Q38" s="4">
        <f t="shared" si="3"/>
        <v>11</v>
      </c>
      <c r="R38" s="2">
        <f t="shared" si="10"/>
        <v>0</v>
      </c>
      <c r="S38" s="2">
        <f t="shared" si="4"/>
        <v>0</v>
      </c>
      <c r="T38" s="3">
        <f t="shared" si="5"/>
        <v>7</v>
      </c>
    </row>
    <row r="39" spans="1:28">
      <c r="A39" s="2">
        <v>11</v>
      </c>
      <c r="B39" s="2">
        <v>1</v>
      </c>
      <c r="C39" s="2">
        <v>1</v>
      </c>
      <c r="D39" s="2" t="s">
        <v>13</v>
      </c>
      <c r="E39" s="2">
        <v>3</v>
      </c>
      <c r="F39" s="2">
        <v>1</v>
      </c>
      <c r="G39" s="2">
        <v>19</v>
      </c>
      <c r="H39" s="2">
        <v>12</v>
      </c>
      <c r="I39" s="2">
        <v>12</v>
      </c>
      <c r="J39" s="2">
        <v>12</v>
      </c>
      <c r="K39" s="4">
        <v>12</v>
      </c>
      <c r="L39" s="4">
        <v>2.4</v>
      </c>
      <c r="M39" s="4">
        <f t="shared" si="1"/>
        <v>9.6</v>
      </c>
      <c r="N39" s="4">
        <v>3</v>
      </c>
      <c r="O39" s="4">
        <v>5</v>
      </c>
      <c r="P39" s="4">
        <f t="shared" si="2"/>
        <v>8</v>
      </c>
      <c r="Q39" s="4">
        <f t="shared" si="3"/>
        <v>17.600000000000001</v>
      </c>
      <c r="R39" s="2">
        <f t="shared" si="10"/>
        <v>0</v>
      </c>
      <c r="S39" s="2">
        <f t="shared" si="4"/>
        <v>0</v>
      </c>
      <c r="T39" s="3">
        <f t="shared" si="5"/>
        <v>8</v>
      </c>
    </row>
    <row r="40" spans="1:28">
      <c r="A40" s="2">
        <v>14</v>
      </c>
      <c r="B40" s="2">
        <v>1</v>
      </c>
      <c r="C40" s="2">
        <v>1</v>
      </c>
      <c r="D40" s="2" t="s">
        <v>5</v>
      </c>
      <c r="E40" s="2">
        <v>3</v>
      </c>
      <c r="F40" s="2">
        <v>1</v>
      </c>
      <c r="G40" s="2">
        <v>20</v>
      </c>
      <c r="H40" s="2">
        <v>7</v>
      </c>
      <c r="I40" s="2">
        <v>7</v>
      </c>
      <c r="J40" s="2">
        <v>6</v>
      </c>
      <c r="K40" s="4">
        <v>7</v>
      </c>
      <c r="L40" s="4">
        <v>1.4</v>
      </c>
      <c r="M40" s="4">
        <f t="shared" si="1"/>
        <v>5.6</v>
      </c>
      <c r="N40" s="4">
        <v>1</v>
      </c>
      <c r="O40" s="4">
        <v>0</v>
      </c>
      <c r="P40" s="4">
        <f t="shared" si="2"/>
        <v>1</v>
      </c>
      <c r="Q40" s="4">
        <f t="shared" si="3"/>
        <v>6.6</v>
      </c>
      <c r="R40" s="2">
        <f t="shared" si="10"/>
        <v>1</v>
      </c>
      <c r="S40" s="2">
        <f t="shared" si="4"/>
        <v>1</v>
      </c>
      <c r="T40" s="3">
        <f t="shared" si="5"/>
        <v>1</v>
      </c>
    </row>
    <row r="41" spans="1:28">
      <c r="A41" s="2">
        <v>16</v>
      </c>
      <c r="B41" s="2">
        <v>1</v>
      </c>
      <c r="C41" s="2">
        <v>0</v>
      </c>
      <c r="F41" s="2">
        <v>0</v>
      </c>
      <c r="G41" s="2">
        <v>23</v>
      </c>
      <c r="H41" s="2">
        <v>15</v>
      </c>
      <c r="I41" s="2">
        <v>15</v>
      </c>
      <c r="J41" s="2">
        <v>15</v>
      </c>
      <c r="K41" s="4">
        <v>15</v>
      </c>
      <c r="L41" s="4">
        <v>0.3</v>
      </c>
      <c r="M41" s="4">
        <f t="shared" si="1"/>
        <v>14.7</v>
      </c>
      <c r="N41" s="4">
        <v>2</v>
      </c>
      <c r="O41" s="4">
        <v>0</v>
      </c>
      <c r="P41" s="4">
        <f t="shared" si="2"/>
        <v>2</v>
      </c>
      <c r="Q41" s="4">
        <f t="shared" si="3"/>
        <v>16.7</v>
      </c>
      <c r="R41" s="2">
        <f t="shared" si="10"/>
        <v>0</v>
      </c>
      <c r="S41" s="2">
        <f t="shared" si="4"/>
        <v>0</v>
      </c>
      <c r="T41" s="3">
        <f t="shared" si="5"/>
        <v>2</v>
      </c>
    </row>
    <row r="42" spans="1:28">
      <c r="A42" s="2">
        <v>20</v>
      </c>
      <c r="B42" s="2">
        <v>1</v>
      </c>
      <c r="C42" s="2">
        <v>1</v>
      </c>
      <c r="D42" s="2" t="s">
        <v>18</v>
      </c>
      <c r="E42" s="2">
        <v>5</v>
      </c>
      <c r="F42" s="2">
        <v>0</v>
      </c>
      <c r="G42" s="2">
        <v>27</v>
      </c>
      <c r="H42" s="2">
        <v>9</v>
      </c>
      <c r="I42" s="2">
        <v>9</v>
      </c>
      <c r="J42" s="2">
        <v>7</v>
      </c>
      <c r="K42" s="4">
        <v>9</v>
      </c>
      <c r="L42" s="4">
        <v>1.8</v>
      </c>
      <c r="M42" s="4">
        <f t="shared" si="1"/>
        <v>7.2</v>
      </c>
      <c r="N42" s="4">
        <v>2</v>
      </c>
      <c r="O42" s="4">
        <v>2</v>
      </c>
      <c r="P42" s="4">
        <f t="shared" si="2"/>
        <v>4</v>
      </c>
      <c r="Q42" s="4">
        <f t="shared" si="3"/>
        <v>11.2</v>
      </c>
      <c r="R42" s="2">
        <f t="shared" si="10"/>
        <v>2</v>
      </c>
      <c r="S42" s="2">
        <f t="shared" si="4"/>
        <v>1</v>
      </c>
      <c r="T42" s="3">
        <f t="shared" si="5"/>
        <v>4</v>
      </c>
    </row>
    <row r="43" spans="1:28">
      <c r="A43" s="2">
        <v>23</v>
      </c>
      <c r="B43" s="2">
        <v>1</v>
      </c>
      <c r="C43" s="2">
        <v>1</v>
      </c>
      <c r="D43" s="2" t="s">
        <v>19</v>
      </c>
      <c r="E43" s="2">
        <v>3</v>
      </c>
      <c r="F43" s="2">
        <v>1</v>
      </c>
      <c r="G43" s="2">
        <v>20</v>
      </c>
      <c r="H43" s="2">
        <v>5</v>
      </c>
      <c r="I43" s="2">
        <v>5</v>
      </c>
      <c r="J43" s="2">
        <v>4</v>
      </c>
      <c r="K43" s="4">
        <v>5</v>
      </c>
      <c r="L43" s="4">
        <v>1</v>
      </c>
      <c r="M43" s="4">
        <f t="shared" si="1"/>
        <v>4</v>
      </c>
      <c r="N43" s="4">
        <v>3</v>
      </c>
      <c r="O43" s="4">
        <v>5</v>
      </c>
      <c r="P43" s="4">
        <f t="shared" si="2"/>
        <v>8</v>
      </c>
      <c r="Q43" s="4">
        <f t="shared" si="3"/>
        <v>12</v>
      </c>
      <c r="R43" s="2">
        <f t="shared" si="10"/>
        <v>1</v>
      </c>
      <c r="S43" s="2">
        <f t="shared" si="4"/>
        <v>1</v>
      </c>
      <c r="T43" s="3">
        <f t="shared" si="5"/>
        <v>8</v>
      </c>
    </row>
    <row r="44" spans="1:28">
      <c r="A44" s="2">
        <v>25</v>
      </c>
      <c r="B44" s="2">
        <v>1</v>
      </c>
      <c r="C44" s="2">
        <v>1</v>
      </c>
      <c r="D44" s="2" t="s">
        <v>20</v>
      </c>
      <c r="E44" s="2">
        <v>4</v>
      </c>
      <c r="F44" s="2">
        <v>1</v>
      </c>
      <c r="G44" s="2">
        <v>21</v>
      </c>
      <c r="H44" s="2">
        <v>20</v>
      </c>
      <c r="I44" s="2">
        <v>20</v>
      </c>
      <c r="J44" s="2">
        <v>19</v>
      </c>
      <c r="K44" s="4">
        <v>20</v>
      </c>
      <c r="L44" s="4">
        <v>4</v>
      </c>
      <c r="M44" s="4">
        <f t="shared" si="1"/>
        <v>16</v>
      </c>
      <c r="N44" s="4">
        <v>1</v>
      </c>
      <c r="O44" s="4">
        <v>2</v>
      </c>
      <c r="P44" s="4">
        <f t="shared" si="2"/>
        <v>3</v>
      </c>
      <c r="Q44" s="4">
        <f t="shared" si="3"/>
        <v>19</v>
      </c>
      <c r="R44" s="2">
        <f t="shared" si="10"/>
        <v>1</v>
      </c>
      <c r="S44" s="2">
        <f t="shared" si="4"/>
        <v>1</v>
      </c>
      <c r="T44" s="3">
        <f t="shared" si="5"/>
        <v>3</v>
      </c>
    </row>
    <row r="45" spans="1:28">
      <c r="A45" s="2">
        <v>28</v>
      </c>
      <c r="B45" s="2">
        <v>1</v>
      </c>
      <c r="C45" s="2">
        <v>0</v>
      </c>
      <c r="D45" s="2" t="s">
        <v>12</v>
      </c>
      <c r="E45" s="2">
        <v>5</v>
      </c>
      <c r="F45" s="2">
        <v>1</v>
      </c>
      <c r="G45" s="2">
        <v>24</v>
      </c>
      <c r="H45" s="2">
        <v>5</v>
      </c>
      <c r="I45" s="2">
        <v>5</v>
      </c>
      <c r="J45" s="2">
        <v>5</v>
      </c>
      <c r="K45" s="4">
        <v>5</v>
      </c>
      <c r="L45" s="4">
        <v>1</v>
      </c>
      <c r="M45" s="4">
        <f t="shared" si="1"/>
        <v>4</v>
      </c>
      <c r="N45" s="4">
        <v>7.5</v>
      </c>
      <c r="O45" s="4">
        <v>4</v>
      </c>
      <c r="P45" s="4">
        <f t="shared" si="2"/>
        <v>11.5</v>
      </c>
      <c r="Q45" s="4">
        <f t="shared" si="3"/>
        <v>15.5</v>
      </c>
      <c r="R45" s="2">
        <f t="shared" si="10"/>
        <v>0</v>
      </c>
      <c r="S45" s="2">
        <f t="shared" si="4"/>
        <v>0</v>
      </c>
      <c r="T45" s="3">
        <f t="shared" si="5"/>
        <v>11.5</v>
      </c>
    </row>
    <row r="46" spans="1:28">
      <c r="A46" s="2">
        <v>31</v>
      </c>
      <c r="B46" s="2">
        <v>1</v>
      </c>
      <c r="C46" s="2">
        <v>1</v>
      </c>
      <c r="D46" s="2" t="s">
        <v>26</v>
      </c>
      <c r="E46" s="2">
        <v>3</v>
      </c>
      <c r="F46" s="2">
        <v>1</v>
      </c>
      <c r="G46" s="2">
        <v>19</v>
      </c>
      <c r="H46" s="2">
        <v>11</v>
      </c>
      <c r="I46" s="2">
        <v>11</v>
      </c>
      <c r="J46" s="2">
        <v>7</v>
      </c>
      <c r="K46" s="4">
        <v>11</v>
      </c>
      <c r="L46" s="4">
        <v>2.2000000000000002</v>
      </c>
      <c r="M46" s="4">
        <f t="shared" si="1"/>
        <v>8.8000000000000007</v>
      </c>
      <c r="N46" s="4">
        <v>6</v>
      </c>
      <c r="O46" s="4">
        <v>6</v>
      </c>
      <c r="P46" s="4">
        <f t="shared" si="2"/>
        <v>12</v>
      </c>
      <c r="Q46" s="4">
        <f t="shared" si="3"/>
        <v>20.8</v>
      </c>
      <c r="R46" s="2">
        <f t="shared" si="10"/>
        <v>4</v>
      </c>
      <c r="S46" s="2">
        <f t="shared" si="4"/>
        <v>1</v>
      </c>
      <c r="T46" s="3">
        <f t="shared" si="5"/>
        <v>12</v>
      </c>
    </row>
    <row r="47" spans="1:28">
      <c r="A47" s="2">
        <v>35</v>
      </c>
      <c r="B47" s="2">
        <v>1</v>
      </c>
      <c r="C47" s="2">
        <v>1</v>
      </c>
      <c r="D47" s="2" t="s">
        <v>29</v>
      </c>
      <c r="E47" s="2">
        <v>3</v>
      </c>
      <c r="F47" s="2">
        <v>1</v>
      </c>
      <c r="G47" s="2">
        <v>19</v>
      </c>
      <c r="H47" s="2">
        <v>12</v>
      </c>
      <c r="I47" s="2">
        <v>12</v>
      </c>
      <c r="J47" s="2">
        <v>12</v>
      </c>
      <c r="K47" s="4">
        <v>12</v>
      </c>
      <c r="L47" s="4">
        <v>2.4</v>
      </c>
      <c r="M47" s="4">
        <f t="shared" si="1"/>
        <v>9.6</v>
      </c>
      <c r="N47" s="4">
        <v>3</v>
      </c>
      <c r="O47" s="4">
        <v>5</v>
      </c>
      <c r="P47" s="4">
        <f t="shared" si="2"/>
        <v>8</v>
      </c>
      <c r="Q47" s="4">
        <f t="shared" si="3"/>
        <v>17.600000000000001</v>
      </c>
      <c r="R47" s="2">
        <f t="shared" si="10"/>
        <v>0</v>
      </c>
      <c r="S47" s="2">
        <f t="shared" si="4"/>
        <v>0</v>
      </c>
      <c r="T47" s="3">
        <f t="shared" si="5"/>
        <v>8</v>
      </c>
    </row>
    <row r="48" spans="1:28">
      <c r="A48" s="2">
        <v>37</v>
      </c>
      <c r="B48" s="2">
        <v>1</v>
      </c>
      <c r="C48" s="2">
        <v>1</v>
      </c>
      <c r="D48" s="2" t="s">
        <v>31</v>
      </c>
      <c r="E48" s="2">
        <v>4</v>
      </c>
      <c r="F48" s="2">
        <v>0</v>
      </c>
      <c r="G48" s="2">
        <v>21</v>
      </c>
      <c r="H48" s="2">
        <v>9</v>
      </c>
      <c r="I48" s="2">
        <v>9</v>
      </c>
      <c r="J48" s="2">
        <v>9</v>
      </c>
      <c r="K48" s="4">
        <v>9</v>
      </c>
      <c r="L48" s="4">
        <v>1.8</v>
      </c>
      <c r="M48" s="4">
        <f t="shared" si="1"/>
        <v>7.2</v>
      </c>
      <c r="N48" s="4">
        <v>3</v>
      </c>
      <c r="O48" s="4">
        <v>0</v>
      </c>
      <c r="P48" s="4">
        <f t="shared" si="2"/>
        <v>3</v>
      </c>
      <c r="Q48" s="4">
        <f t="shared" si="3"/>
        <v>10.199999999999999</v>
      </c>
      <c r="R48" s="2">
        <f t="shared" si="10"/>
        <v>0</v>
      </c>
      <c r="S48" s="2">
        <f t="shared" si="4"/>
        <v>0</v>
      </c>
      <c r="T48" s="3">
        <f t="shared" si="5"/>
        <v>3</v>
      </c>
    </row>
    <row r="49" spans="1:20">
      <c r="A49" s="2">
        <v>40</v>
      </c>
      <c r="B49" s="2">
        <v>1</v>
      </c>
      <c r="C49" s="2">
        <v>1</v>
      </c>
      <c r="D49" s="2" t="s">
        <v>9</v>
      </c>
      <c r="E49" s="2">
        <v>5</v>
      </c>
      <c r="F49" s="2">
        <v>1</v>
      </c>
      <c r="G49" s="2">
        <v>29</v>
      </c>
      <c r="H49" s="2">
        <v>15</v>
      </c>
      <c r="I49" s="2">
        <v>15</v>
      </c>
      <c r="J49" s="2">
        <v>13</v>
      </c>
      <c r="K49" s="4">
        <v>15</v>
      </c>
      <c r="L49" s="4">
        <v>3</v>
      </c>
      <c r="M49" s="4">
        <f t="shared" si="1"/>
        <v>12</v>
      </c>
      <c r="N49" s="4">
        <v>4</v>
      </c>
      <c r="O49" s="4">
        <v>4</v>
      </c>
      <c r="P49" s="4">
        <f t="shared" si="2"/>
        <v>8</v>
      </c>
      <c r="Q49" s="4">
        <f t="shared" si="3"/>
        <v>20</v>
      </c>
      <c r="R49" s="2">
        <f t="shared" si="10"/>
        <v>2</v>
      </c>
      <c r="S49" s="2">
        <f t="shared" si="4"/>
        <v>1</v>
      </c>
      <c r="T49" s="3">
        <f t="shared" si="5"/>
        <v>8</v>
      </c>
    </row>
    <row r="50" spans="1:20">
      <c r="A50" s="2">
        <v>42</v>
      </c>
      <c r="B50" s="2">
        <v>1</v>
      </c>
      <c r="C50" s="2">
        <v>1</v>
      </c>
      <c r="D50" s="2" t="s">
        <v>9</v>
      </c>
      <c r="E50" s="2">
        <v>3</v>
      </c>
      <c r="F50" s="2">
        <v>0</v>
      </c>
      <c r="G50" s="2">
        <v>20</v>
      </c>
      <c r="H50" s="2">
        <v>7</v>
      </c>
      <c r="I50" s="2">
        <v>7</v>
      </c>
      <c r="J50" s="2">
        <v>7</v>
      </c>
      <c r="K50" s="4">
        <v>7</v>
      </c>
      <c r="L50" s="4">
        <v>1.4</v>
      </c>
      <c r="M50" s="4">
        <f t="shared" si="1"/>
        <v>5.6</v>
      </c>
      <c r="N50" s="4">
        <v>0.4</v>
      </c>
      <c r="O50" s="4">
        <v>0</v>
      </c>
      <c r="P50" s="4">
        <f t="shared" si="2"/>
        <v>0.4</v>
      </c>
      <c r="Q50" s="4">
        <f t="shared" si="3"/>
        <v>6</v>
      </c>
      <c r="R50" s="2">
        <f t="shared" si="10"/>
        <v>0</v>
      </c>
      <c r="S50" s="2">
        <f t="shared" si="4"/>
        <v>0</v>
      </c>
      <c r="T50" s="3">
        <f t="shared" si="5"/>
        <v>0.4</v>
      </c>
    </row>
    <row r="51" spans="1:20">
      <c r="A51" s="2">
        <v>46</v>
      </c>
      <c r="B51" s="2">
        <v>1</v>
      </c>
      <c r="C51" s="2">
        <v>1</v>
      </c>
      <c r="D51" s="2" t="s">
        <v>9</v>
      </c>
      <c r="E51" s="2">
        <v>4</v>
      </c>
      <c r="F51" s="2">
        <v>0</v>
      </c>
      <c r="G51" s="2">
        <v>21</v>
      </c>
      <c r="H51" s="2">
        <v>12</v>
      </c>
      <c r="I51" s="2">
        <v>12</v>
      </c>
      <c r="J51" s="2">
        <v>12</v>
      </c>
      <c r="K51" s="4">
        <v>12</v>
      </c>
      <c r="L51" s="4">
        <v>2.4</v>
      </c>
      <c r="M51" s="4">
        <f t="shared" si="1"/>
        <v>9.6</v>
      </c>
      <c r="N51" s="4">
        <v>2</v>
      </c>
      <c r="O51" s="4">
        <v>0</v>
      </c>
      <c r="P51" s="4">
        <f t="shared" si="2"/>
        <v>2</v>
      </c>
      <c r="Q51" s="4">
        <f t="shared" si="3"/>
        <v>11.6</v>
      </c>
      <c r="R51" s="2">
        <f t="shared" si="10"/>
        <v>0</v>
      </c>
      <c r="S51" s="2">
        <f t="shared" si="4"/>
        <v>0</v>
      </c>
      <c r="T51" s="3">
        <f t="shared" si="5"/>
        <v>2</v>
      </c>
    </row>
    <row r="52" spans="1:20">
      <c r="A52" s="2">
        <v>49</v>
      </c>
      <c r="B52" s="2">
        <v>1</v>
      </c>
      <c r="C52" s="2">
        <v>1</v>
      </c>
      <c r="D52" s="2" t="s">
        <v>27</v>
      </c>
      <c r="E52" s="2">
        <v>4</v>
      </c>
      <c r="F52" s="2">
        <v>1</v>
      </c>
      <c r="G52" s="2">
        <v>21</v>
      </c>
      <c r="H52" s="2">
        <v>9</v>
      </c>
      <c r="I52" s="2">
        <v>9</v>
      </c>
      <c r="J52" s="2">
        <v>9</v>
      </c>
      <c r="K52" s="4">
        <v>9</v>
      </c>
      <c r="L52" s="4">
        <v>1.8</v>
      </c>
      <c r="M52" s="4">
        <f t="shared" si="1"/>
        <v>7.2</v>
      </c>
      <c r="N52" s="4">
        <v>1.8</v>
      </c>
      <c r="O52" s="4">
        <v>0</v>
      </c>
      <c r="P52" s="4">
        <f t="shared" si="2"/>
        <v>1.8</v>
      </c>
      <c r="Q52" s="4">
        <f t="shared" si="3"/>
        <v>9</v>
      </c>
      <c r="R52" s="2">
        <f t="shared" si="10"/>
        <v>0</v>
      </c>
      <c r="S52" s="2">
        <f t="shared" si="4"/>
        <v>0</v>
      </c>
      <c r="T52" s="3">
        <f t="shared" si="5"/>
        <v>1.8</v>
      </c>
    </row>
    <row r="53" spans="1:20">
      <c r="A53" s="2">
        <v>49</v>
      </c>
      <c r="B53" s="2">
        <v>1</v>
      </c>
      <c r="C53" s="2">
        <v>1</v>
      </c>
      <c r="D53" s="2" t="s">
        <v>45</v>
      </c>
      <c r="E53" s="2">
        <v>4</v>
      </c>
      <c r="F53" s="2">
        <v>1</v>
      </c>
      <c r="G53" s="2">
        <v>21</v>
      </c>
      <c r="H53" s="2">
        <v>7</v>
      </c>
      <c r="I53" s="2">
        <v>7</v>
      </c>
      <c r="J53" s="2">
        <v>7</v>
      </c>
      <c r="K53" s="4">
        <v>7</v>
      </c>
      <c r="L53" s="4">
        <v>1.4</v>
      </c>
      <c r="M53" s="4">
        <f t="shared" si="1"/>
        <v>5.6</v>
      </c>
      <c r="N53" s="4">
        <v>1.8</v>
      </c>
      <c r="O53" s="4">
        <v>0</v>
      </c>
      <c r="P53" s="4">
        <f t="shared" si="2"/>
        <v>1.8</v>
      </c>
      <c r="Q53" s="4">
        <f t="shared" si="3"/>
        <v>7.3999999999999995</v>
      </c>
      <c r="R53" s="2">
        <f t="shared" si="10"/>
        <v>0</v>
      </c>
      <c r="S53" s="2">
        <f t="shared" si="4"/>
        <v>0</v>
      </c>
      <c r="T53" s="3">
        <f t="shared" si="5"/>
        <v>1.8</v>
      </c>
    </row>
    <row r="54" spans="1:20">
      <c r="A54" s="2">
        <v>55</v>
      </c>
      <c r="B54" s="2">
        <v>1</v>
      </c>
      <c r="C54" s="2">
        <v>1</v>
      </c>
      <c r="D54" s="2" t="s">
        <v>42</v>
      </c>
      <c r="E54" s="2">
        <v>4</v>
      </c>
      <c r="F54" s="2">
        <v>1</v>
      </c>
      <c r="G54" s="2">
        <v>21</v>
      </c>
      <c r="H54" s="2">
        <v>12</v>
      </c>
      <c r="I54" s="2">
        <v>12</v>
      </c>
      <c r="J54" s="2">
        <v>10</v>
      </c>
      <c r="K54" s="4">
        <v>12</v>
      </c>
      <c r="L54" s="4">
        <v>2.4</v>
      </c>
      <c r="M54" s="4">
        <f t="shared" si="1"/>
        <v>9.6</v>
      </c>
      <c r="N54" s="4">
        <v>6</v>
      </c>
      <c r="O54" s="4">
        <v>0</v>
      </c>
      <c r="P54" s="4">
        <f t="shared" si="2"/>
        <v>6</v>
      </c>
      <c r="Q54" s="4">
        <f t="shared" si="3"/>
        <v>15.6</v>
      </c>
      <c r="R54" s="2">
        <f t="shared" si="10"/>
        <v>2</v>
      </c>
      <c r="S54" s="2">
        <f t="shared" si="4"/>
        <v>1</v>
      </c>
      <c r="T54" s="3">
        <f t="shared" si="5"/>
        <v>6</v>
      </c>
    </row>
    <row r="55" spans="1:20">
      <c r="A55" s="2">
        <v>58</v>
      </c>
      <c r="B55" s="2">
        <v>1</v>
      </c>
      <c r="C55" s="2">
        <v>1</v>
      </c>
      <c r="D55" s="2" t="s">
        <v>44</v>
      </c>
      <c r="E55" s="2">
        <v>3</v>
      </c>
      <c r="F55" s="2">
        <v>0</v>
      </c>
      <c r="G55" s="2">
        <v>20</v>
      </c>
      <c r="H55" s="2">
        <v>10</v>
      </c>
      <c r="I55" s="2">
        <v>10</v>
      </c>
      <c r="J55" s="2">
        <v>10</v>
      </c>
      <c r="K55" s="4">
        <v>10</v>
      </c>
      <c r="L55" s="4">
        <v>2</v>
      </c>
      <c r="M55" s="4">
        <f t="shared" si="1"/>
        <v>8</v>
      </c>
      <c r="N55" s="4">
        <v>3</v>
      </c>
      <c r="O55" s="4">
        <v>2</v>
      </c>
      <c r="P55" s="4">
        <f t="shared" si="2"/>
        <v>5</v>
      </c>
      <c r="Q55" s="4">
        <f t="shared" si="3"/>
        <v>13</v>
      </c>
      <c r="R55" s="2">
        <f t="shared" si="10"/>
        <v>0</v>
      </c>
      <c r="S55" s="2">
        <f t="shared" si="4"/>
        <v>0</v>
      </c>
      <c r="T55" s="3">
        <f t="shared" si="5"/>
        <v>5</v>
      </c>
    </row>
    <row r="56" spans="1:20">
      <c r="A56" s="2">
        <v>61</v>
      </c>
      <c r="B56" s="2">
        <v>1</v>
      </c>
      <c r="C56" s="2">
        <v>1</v>
      </c>
      <c r="D56" s="2" t="s">
        <v>46</v>
      </c>
      <c r="E56" s="2">
        <v>3</v>
      </c>
      <c r="F56" s="2">
        <v>0</v>
      </c>
      <c r="G56" s="2">
        <v>20</v>
      </c>
      <c r="H56" s="2">
        <v>15</v>
      </c>
      <c r="I56" s="2">
        <v>15</v>
      </c>
      <c r="J56" s="2">
        <v>15</v>
      </c>
      <c r="K56" s="4">
        <v>15</v>
      </c>
      <c r="L56" s="4">
        <v>3</v>
      </c>
      <c r="M56" s="4">
        <f t="shared" si="1"/>
        <v>12</v>
      </c>
      <c r="N56" s="4">
        <v>3</v>
      </c>
      <c r="O56" s="4">
        <v>0</v>
      </c>
      <c r="P56" s="4">
        <f t="shared" si="2"/>
        <v>3</v>
      </c>
      <c r="Q56" s="4">
        <f t="shared" si="3"/>
        <v>15</v>
      </c>
      <c r="R56" s="2">
        <f t="shared" si="10"/>
        <v>0</v>
      </c>
      <c r="S56" s="2">
        <f t="shared" si="4"/>
        <v>0</v>
      </c>
      <c r="T56" s="3">
        <f t="shared" si="5"/>
        <v>3</v>
      </c>
    </row>
    <row r="57" spans="1:20">
      <c r="A57" s="2">
        <v>63</v>
      </c>
      <c r="B57" s="2">
        <v>1</v>
      </c>
      <c r="C57" s="2">
        <v>0</v>
      </c>
      <c r="D57" s="2" t="s">
        <v>40</v>
      </c>
      <c r="F57" s="2">
        <v>0</v>
      </c>
      <c r="G57" s="2">
        <v>22</v>
      </c>
      <c r="H57" s="2">
        <v>12</v>
      </c>
      <c r="I57" s="2">
        <v>12</v>
      </c>
      <c r="J57" s="2">
        <v>12</v>
      </c>
      <c r="K57" s="4">
        <v>12</v>
      </c>
      <c r="L57" s="4">
        <v>2.4</v>
      </c>
      <c r="M57" s="4">
        <f t="shared" si="1"/>
        <v>9.6</v>
      </c>
      <c r="N57" s="4">
        <v>0</v>
      </c>
      <c r="O57" s="4">
        <v>0</v>
      </c>
      <c r="P57" s="4">
        <f t="shared" si="2"/>
        <v>0</v>
      </c>
      <c r="Q57" s="4">
        <f t="shared" si="3"/>
        <v>9.6</v>
      </c>
      <c r="R57" s="2">
        <f t="shared" si="10"/>
        <v>0</v>
      </c>
      <c r="S57" s="2">
        <f t="shared" si="4"/>
        <v>0</v>
      </c>
      <c r="T57" s="3">
        <f t="shared" si="5"/>
        <v>0</v>
      </c>
    </row>
    <row r="58" spans="1:20">
      <c r="A58" s="2">
        <v>68</v>
      </c>
      <c r="B58" s="2">
        <v>1</v>
      </c>
      <c r="C58" s="2">
        <v>1</v>
      </c>
      <c r="D58" s="2" t="s">
        <v>48</v>
      </c>
      <c r="E58" s="2">
        <v>3</v>
      </c>
      <c r="F58" s="2">
        <v>1</v>
      </c>
      <c r="G58" s="2">
        <v>20</v>
      </c>
      <c r="H58" s="2">
        <v>16</v>
      </c>
      <c r="I58" s="2">
        <v>16</v>
      </c>
      <c r="J58" s="2">
        <v>14</v>
      </c>
      <c r="K58" s="4">
        <v>16</v>
      </c>
      <c r="L58" s="4">
        <v>3.2</v>
      </c>
      <c r="M58" s="4">
        <f t="shared" si="1"/>
        <v>12.8</v>
      </c>
      <c r="N58" s="4">
        <v>4.5</v>
      </c>
      <c r="O58" s="4">
        <v>8</v>
      </c>
      <c r="P58" s="4">
        <f t="shared" si="2"/>
        <v>12.5</v>
      </c>
      <c r="Q58" s="4">
        <f t="shared" si="3"/>
        <v>25.3</v>
      </c>
      <c r="R58" s="2">
        <f t="shared" si="10"/>
        <v>2</v>
      </c>
      <c r="S58" s="2">
        <f t="shared" si="4"/>
        <v>1</v>
      </c>
      <c r="T58" s="3">
        <f t="shared" si="5"/>
        <v>12.5</v>
      </c>
    </row>
    <row r="59" spans="1:20">
      <c r="A59" s="2">
        <v>70</v>
      </c>
      <c r="B59" s="2">
        <v>1</v>
      </c>
      <c r="C59" s="2">
        <v>1</v>
      </c>
      <c r="D59" s="2" t="s">
        <v>51</v>
      </c>
      <c r="E59" s="2">
        <v>4</v>
      </c>
      <c r="F59" s="2">
        <v>0</v>
      </c>
      <c r="G59" s="2">
        <v>21</v>
      </c>
      <c r="H59" s="2">
        <v>11</v>
      </c>
      <c r="I59" s="2">
        <v>11</v>
      </c>
      <c r="J59" s="2">
        <v>11</v>
      </c>
      <c r="K59" s="4">
        <v>11</v>
      </c>
      <c r="L59" s="4">
        <v>2.2000000000000002</v>
      </c>
      <c r="M59" s="4">
        <f t="shared" si="1"/>
        <v>8.8000000000000007</v>
      </c>
      <c r="N59" s="4">
        <v>4</v>
      </c>
      <c r="O59" s="4">
        <v>2</v>
      </c>
      <c r="P59" s="4">
        <f t="shared" si="2"/>
        <v>6</v>
      </c>
      <c r="Q59" s="4">
        <f t="shared" si="3"/>
        <v>14.8</v>
      </c>
      <c r="R59" s="2">
        <f t="shared" si="10"/>
        <v>0</v>
      </c>
      <c r="S59" s="2">
        <f t="shared" si="4"/>
        <v>0</v>
      </c>
      <c r="T59" s="3">
        <f t="shared" si="5"/>
        <v>6</v>
      </c>
    </row>
    <row r="60" spans="1:20">
      <c r="A60" s="2">
        <v>73</v>
      </c>
      <c r="B60" s="2">
        <v>1</v>
      </c>
      <c r="C60" s="2">
        <v>1</v>
      </c>
      <c r="D60" s="2" t="s">
        <v>51</v>
      </c>
      <c r="E60" s="2">
        <v>5</v>
      </c>
      <c r="F60" s="2">
        <v>0</v>
      </c>
      <c r="G60" s="2">
        <v>20</v>
      </c>
      <c r="H60" s="2">
        <v>16</v>
      </c>
      <c r="I60" s="2">
        <v>16</v>
      </c>
      <c r="J60" s="2">
        <v>16</v>
      </c>
      <c r="K60" s="4">
        <v>16</v>
      </c>
      <c r="L60" s="4">
        <v>3.2</v>
      </c>
      <c r="M60" s="4">
        <f t="shared" si="1"/>
        <v>12.8</v>
      </c>
      <c r="N60" s="4">
        <v>6</v>
      </c>
      <c r="O60" s="4">
        <v>0</v>
      </c>
      <c r="P60" s="4">
        <f t="shared" si="2"/>
        <v>6</v>
      </c>
      <c r="Q60" s="4">
        <f t="shared" si="3"/>
        <v>18.8</v>
      </c>
      <c r="R60" s="2">
        <f t="shared" si="10"/>
        <v>0</v>
      </c>
      <c r="S60" s="2">
        <f t="shared" si="4"/>
        <v>0</v>
      </c>
      <c r="T60" s="3">
        <f t="shared" si="5"/>
        <v>6</v>
      </c>
    </row>
    <row r="61" spans="1:20">
      <c r="A61" s="2">
        <v>76</v>
      </c>
      <c r="B61" s="2">
        <v>1</v>
      </c>
      <c r="C61" s="2">
        <v>1</v>
      </c>
      <c r="D61" s="2" t="s">
        <v>51</v>
      </c>
      <c r="E61" s="2">
        <v>2</v>
      </c>
      <c r="F61" s="2">
        <v>1</v>
      </c>
      <c r="G61" s="2">
        <v>19</v>
      </c>
      <c r="H61" s="2">
        <v>15</v>
      </c>
      <c r="I61" s="2">
        <v>15</v>
      </c>
      <c r="J61" s="2">
        <v>8</v>
      </c>
      <c r="K61" s="4">
        <v>15</v>
      </c>
      <c r="L61" s="4">
        <v>3</v>
      </c>
      <c r="M61" s="4">
        <f t="shared" si="1"/>
        <v>12</v>
      </c>
      <c r="N61" s="4">
        <v>1</v>
      </c>
      <c r="O61" s="4">
        <v>2</v>
      </c>
      <c r="P61" s="4">
        <f t="shared" si="2"/>
        <v>3</v>
      </c>
      <c r="Q61" s="4">
        <f t="shared" si="3"/>
        <v>15</v>
      </c>
      <c r="R61" s="2">
        <f t="shared" si="10"/>
        <v>7</v>
      </c>
      <c r="S61" s="2">
        <f t="shared" si="4"/>
        <v>1</v>
      </c>
      <c r="T61" s="3">
        <f t="shared" si="5"/>
        <v>3</v>
      </c>
    </row>
    <row r="62" spans="1:20">
      <c r="A62" s="2">
        <v>80</v>
      </c>
      <c r="B62" s="2">
        <v>1</v>
      </c>
      <c r="C62" s="2">
        <v>1</v>
      </c>
      <c r="D62" s="2" t="s">
        <v>46</v>
      </c>
      <c r="E62" s="2">
        <v>4</v>
      </c>
      <c r="F62" s="2">
        <v>0</v>
      </c>
      <c r="G62" s="2">
        <v>21</v>
      </c>
      <c r="H62" s="2">
        <v>15</v>
      </c>
      <c r="I62" s="2">
        <v>15</v>
      </c>
      <c r="J62" s="2">
        <v>14</v>
      </c>
      <c r="K62" s="4">
        <v>15</v>
      </c>
      <c r="L62" s="4">
        <v>3</v>
      </c>
      <c r="M62" s="4">
        <f t="shared" si="1"/>
        <v>12</v>
      </c>
      <c r="N62" s="4">
        <v>2</v>
      </c>
      <c r="O62" s="4">
        <v>2</v>
      </c>
      <c r="P62" s="4">
        <f t="shared" si="2"/>
        <v>4</v>
      </c>
      <c r="Q62" s="4">
        <f t="shared" si="3"/>
        <v>16</v>
      </c>
      <c r="R62" s="2">
        <f t="shared" si="10"/>
        <v>1</v>
      </c>
      <c r="S62" s="2">
        <f t="shared" si="4"/>
        <v>1</v>
      </c>
      <c r="T62" s="3">
        <f t="shared" si="5"/>
        <v>4</v>
      </c>
    </row>
    <row r="63" spans="1:20">
      <c r="A63" s="2">
        <v>82</v>
      </c>
      <c r="B63" s="2">
        <v>1</v>
      </c>
      <c r="C63" s="2">
        <v>1</v>
      </c>
      <c r="D63" s="2" t="s">
        <v>50</v>
      </c>
      <c r="E63" s="2">
        <v>4</v>
      </c>
      <c r="F63" s="2">
        <v>1</v>
      </c>
      <c r="G63" s="2">
        <v>21</v>
      </c>
      <c r="H63" s="2">
        <v>9</v>
      </c>
      <c r="I63" s="2">
        <v>9</v>
      </c>
      <c r="J63" s="2">
        <v>9</v>
      </c>
      <c r="K63" s="4">
        <v>9</v>
      </c>
      <c r="L63" s="4">
        <v>1.8</v>
      </c>
      <c r="M63" s="4">
        <f t="shared" si="1"/>
        <v>7.2</v>
      </c>
      <c r="N63" s="4">
        <v>1</v>
      </c>
      <c r="O63" s="4">
        <v>1</v>
      </c>
      <c r="P63" s="4">
        <f t="shared" si="2"/>
        <v>2</v>
      </c>
      <c r="Q63" s="4">
        <f t="shared" si="3"/>
        <v>9.1999999999999993</v>
      </c>
      <c r="R63" s="2">
        <f t="shared" si="10"/>
        <v>0</v>
      </c>
      <c r="S63" s="2">
        <f t="shared" si="4"/>
        <v>0</v>
      </c>
      <c r="T63" s="3">
        <f t="shared" si="5"/>
        <v>2</v>
      </c>
    </row>
    <row r="64" spans="1:20">
      <c r="A64" s="2">
        <v>85</v>
      </c>
      <c r="B64" s="2">
        <v>1</v>
      </c>
      <c r="C64" s="2">
        <v>1</v>
      </c>
      <c r="D64" s="2" t="s">
        <v>59</v>
      </c>
      <c r="E64" s="2">
        <v>4</v>
      </c>
      <c r="F64" s="2">
        <v>0</v>
      </c>
      <c r="G64" s="2">
        <v>20</v>
      </c>
      <c r="H64" s="2">
        <v>5</v>
      </c>
      <c r="I64" s="2">
        <v>5</v>
      </c>
      <c r="J64" s="2">
        <v>4</v>
      </c>
      <c r="K64" s="4">
        <v>5</v>
      </c>
      <c r="L64" s="4">
        <v>1</v>
      </c>
      <c r="M64" s="4">
        <f t="shared" si="1"/>
        <v>4</v>
      </c>
      <c r="N64" s="4">
        <v>1.5</v>
      </c>
      <c r="O64" s="4">
        <v>10</v>
      </c>
      <c r="P64" s="4">
        <f t="shared" si="2"/>
        <v>11.5</v>
      </c>
      <c r="Q64" s="4">
        <f t="shared" si="3"/>
        <v>15.5</v>
      </c>
      <c r="R64" s="2">
        <f t="shared" si="10"/>
        <v>1</v>
      </c>
      <c r="S64" s="2">
        <f t="shared" si="4"/>
        <v>1</v>
      </c>
      <c r="T64" s="3">
        <f t="shared" si="5"/>
        <v>11.5</v>
      </c>
    </row>
    <row r="65" spans="1:20">
      <c r="A65" s="2">
        <v>88</v>
      </c>
      <c r="B65" s="2">
        <v>1</v>
      </c>
      <c r="C65" s="2">
        <v>1</v>
      </c>
      <c r="D65" s="2" t="s">
        <v>51</v>
      </c>
      <c r="E65" s="2">
        <v>3</v>
      </c>
      <c r="F65" s="2">
        <v>0</v>
      </c>
      <c r="G65" s="2">
        <v>20</v>
      </c>
      <c r="H65" s="2">
        <v>13</v>
      </c>
      <c r="I65" s="2">
        <v>13</v>
      </c>
      <c r="J65" s="2">
        <v>11</v>
      </c>
      <c r="K65" s="4">
        <v>13</v>
      </c>
      <c r="L65" s="4">
        <v>2.6</v>
      </c>
      <c r="M65" s="4">
        <f t="shared" si="1"/>
        <v>10.4</v>
      </c>
      <c r="N65" s="4">
        <v>6</v>
      </c>
      <c r="O65" s="4">
        <v>10</v>
      </c>
      <c r="P65" s="4">
        <f t="shared" si="2"/>
        <v>16</v>
      </c>
      <c r="Q65" s="4">
        <f t="shared" si="3"/>
        <v>26.4</v>
      </c>
      <c r="R65" s="2">
        <f t="shared" si="10"/>
        <v>2</v>
      </c>
      <c r="S65" s="2">
        <f t="shared" si="4"/>
        <v>1</v>
      </c>
      <c r="T65" s="3">
        <f t="shared" si="5"/>
        <v>16</v>
      </c>
    </row>
    <row r="66" spans="1:20">
      <c r="A66" s="2">
        <v>95</v>
      </c>
      <c r="B66" s="2">
        <v>1</v>
      </c>
      <c r="C66" s="2">
        <v>1</v>
      </c>
      <c r="D66" s="2" t="s">
        <v>62</v>
      </c>
      <c r="E66" s="2">
        <v>3</v>
      </c>
      <c r="F66" s="2">
        <v>1</v>
      </c>
      <c r="G66" s="2">
        <v>22</v>
      </c>
      <c r="H66" s="2">
        <v>13</v>
      </c>
      <c r="I66" s="2">
        <v>13</v>
      </c>
      <c r="J66" s="2">
        <v>13</v>
      </c>
      <c r="K66" s="4">
        <v>13</v>
      </c>
      <c r="L66" s="4">
        <v>2.6</v>
      </c>
      <c r="M66" s="4">
        <f t="shared" si="1"/>
        <v>10.4</v>
      </c>
      <c r="N66" s="4">
        <v>8</v>
      </c>
      <c r="O66" s="4">
        <v>8</v>
      </c>
      <c r="P66" s="4">
        <f t="shared" si="2"/>
        <v>16</v>
      </c>
      <c r="Q66" s="4">
        <f t="shared" si="3"/>
        <v>26.4</v>
      </c>
      <c r="R66" s="2">
        <f t="shared" si="10"/>
        <v>0</v>
      </c>
      <c r="S66" s="2">
        <f t="shared" si="4"/>
        <v>0</v>
      </c>
      <c r="T66" s="3">
        <f t="shared" si="5"/>
        <v>16</v>
      </c>
    </row>
    <row r="67" spans="1:20">
      <c r="A67" s="2">
        <v>51</v>
      </c>
      <c r="B67" s="2">
        <v>1</v>
      </c>
      <c r="C67" s="2">
        <v>0</v>
      </c>
      <c r="D67" s="2" t="s">
        <v>40</v>
      </c>
      <c r="E67" s="2">
        <v>0</v>
      </c>
      <c r="F67" s="2">
        <v>0</v>
      </c>
      <c r="G67" s="2">
        <v>52</v>
      </c>
      <c r="H67" s="2">
        <v>4</v>
      </c>
      <c r="I67" s="2">
        <v>4</v>
      </c>
      <c r="J67" s="2">
        <v>4</v>
      </c>
      <c r="K67" s="4">
        <v>4</v>
      </c>
      <c r="L67" s="4">
        <v>0.8</v>
      </c>
      <c r="M67" s="4">
        <f t="shared" si="1"/>
        <v>3.2</v>
      </c>
      <c r="N67" s="4">
        <v>0</v>
      </c>
      <c r="O67" s="4">
        <v>0</v>
      </c>
      <c r="P67" s="4">
        <f t="shared" si="2"/>
        <v>0</v>
      </c>
      <c r="Q67" s="4">
        <f t="shared" si="3"/>
        <v>3.2</v>
      </c>
      <c r="R67" s="2">
        <f t="shared" ref="R67:R102" si="11">H67-J67</f>
        <v>0</v>
      </c>
      <c r="S67" s="2">
        <f t="shared" ref="S67:S102" si="12">IF(R67&gt;0,1,0)</f>
        <v>0</v>
      </c>
      <c r="T67" s="3">
        <f t="shared" si="5"/>
        <v>0</v>
      </c>
    </row>
    <row r="68" spans="1:20">
      <c r="A68" s="2">
        <v>12</v>
      </c>
      <c r="B68" s="2">
        <v>1</v>
      </c>
      <c r="C68" s="2">
        <v>1</v>
      </c>
      <c r="D68" s="2" t="s">
        <v>13</v>
      </c>
      <c r="E68" s="2">
        <v>3</v>
      </c>
      <c r="F68" s="2">
        <v>0</v>
      </c>
      <c r="G68" s="2">
        <v>20</v>
      </c>
      <c r="H68" s="2">
        <v>13</v>
      </c>
      <c r="I68" s="2">
        <v>13</v>
      </c>
      <c r="J68" s="2">
        <v>13</v>
      </c>
      <c r="K68" s="4">
        <v>13</v>
      </c>
      <c r="L68" s="4">
        <v>2.6</v>
      </c>
      <c r="M68" s="4">
        <f t="shared" ref="M68:M102" si="13">K68-L68</f>
        <v>10.4</v>
      </c>
      <c r="N68" s="4">
        <v>1</v>
      </c>
      <c r="O68" s="4">
        <v>0</v>
      </c>
      <c r="P68" s="4">
        <f t="shared" ref="P68:P102" si="14">SUM(N68:O68)</f>
        <v>1</v>
      </c>
      <c r="Q68" s="4">
        <f t="shared" ref="Q68:Q102" si="15">M68+P68</f>
        <v>11.4</v>
      </c>
      <c r="R68" s="2">
        <f t="shared" si="11"/>
        <v>0</v>
      </c>
      <c r="S68" s="2">
        <f t="shared" si="12"/>
        <v>0</v>
      </c>
      <c r="T68" s="3">
        <f t="shared" ref="T68:T102" si="16">SUM(N68:O68)</f>
        <v>1</v>
      </c>
    </row>
    <row r="69" spans="1:20">
      <c r="A69" s="2">
        <v>101</v>
      </c>
      <c r="B69" s="2">
        <v>1</v>
      </c>
      <c r="C69" s="2">
        <v>0</v>
      </c>
      <c r="D69" s="2" t="s">
        <v>5</v>
      </c>
      <c r="E69" s="2">
        <v>3</v>
      </c>
      <c r="F69" s="2">
        <v>1</v>
      </c>
      <c r="G69" s="2">
        <v>20</v>
      </c>
      <c r="H69" s="2">
        <v>6</v>
      </c>
      <c r="I69" s="2">
        <v>6</v>
      </c>
      <c r="J69" s="2">
        <v>6</v>
      </c>
      <c r="K69" s="4">
        <v>6</v>
      </c>
      <c r="L69" s="4">
        <v>1.2</v>
      </c>
      <c r="M69" s="4">
        <f t="shared" si="13"/>
        <v>4.8</v>
      </c>
      <c r="N69" s="4">
        <v>1</v>
      </c>
      <c r="O69" s="4">
        <v>0</v>
      </c>
      <c r="P69" s="4">
        <f t="shared" si="14"/>
        <v>1</v>
      </c>
      <c r="Q69" s="4">
        <f t="shared" si="15"/>
        <v>5.8</v>
      </c>
      <c r="R69" s="2">
        <f t="shared" si="11"/>
        <v>0</v>
      </c>
      <c r="S69" s="2">
        <f t="shared" si="12"/>
        <v>0</v>
      </c>
      <c r="T69" s="3">
        <f t="shared" si="16"/>
        <v>1</v>
      </c>
    </row>
    <row r="70" spans="1:20">
      <c r="A70" s="2">
        <v>7</v>
      </c>
      <c r="B70" s="2">
        <v>2</v>
      </c>
      <c r="C70" s="2">
        <v>0</v>
      </c>
      <c r="D70" s="2" t="s">
        <v>9</v>
      </c>
      <c r="E70" s="2">
        <v>5</v>
      </c>
      <c r="F70" s="2">
        <v>1</v>
      </c>
      <c r="G70" s="2">
        <v>22</v>
      </c>
      <c r="H70" s="2">
        <v>17</v>
      </c>
      <c r="I70" s="2">
        <v>17</v>
      </c>
      <c r="J70" s="2">
        <v>15</v>
      </c>
      <c r="K70" s="4">
        <v>17</v>
      </c>
      <c r="L70" s="4">
        <v>3.4</v>
      </c>
      <c r="M70" s="4">
        <f t="shared" si="13"/>
        <v>13.6</v>
      </c>
      <c r="N70" s="4">
        <v>12</v>
      </c>
      <c r="O70" s="4">
        <v>10</v>
      </c>
      <c r="P70" s="4">
        <f t="shared" si="14"/>
        <v>22</v>
      </c>
      <c r="Q70" s="4">
        <f t="shared" si="15"/>
        <v>35.6</v>
      </c>
      <c r="R70" s="2">
        <f t="shared" si="11"/>
        <v>2</v>
      </c>
      <c r="S70" s="2">
        <f t="shared" si="12"/>
        <v>1</v>
      </c>
      <c r="T70" s="3">
        <f t="shared" si="16"/>
        <v>22</v>
      </c>
    </row>
    <row r="71" spans="1:20">
      <c r="A71" s="2">
        <v>91</v>
      </c>
      <c r="B71" s="2">
        <v>2</v>
      </c>
      <c r="C71" s="2">
        <v>1</v>
      </c>
      <c r="D71" s="2" t="s">
        <v>61</v>
      </c>
      <c r="E71" s="2">
        <v>2</v>
      </c>
      <c r="F71" s="2">
        <v>1</v>
      </c>
      <c r="G71" s="2">
        <v>20</v>
      </c>
      <c r="H71" s="2">
        <v>17</v>
      </c>
      <c r="I71" s="2">
        <v>17</v>
      </c>
      <c r="J71" s="2">
        <v>10</v>
      </c>
      <c r="K71" s="4">
        <v>17</v>
      </c>
      <c r="L71" s="4">
        <v>3.4</v>
      </c>
      <c r="M71" s="4">
        <f t="shared" si="13"/>
        <v>13.6</v>
      </c>
      <c r="N71" s="4">
        <v>15</v>
      </c>
      <c r="O71" s="4">
        <v>5</v>
      </c>
      <c r="P71" s="4">
        <f t="shared" si="14"/>
        <v>20</v>
      </c>
      <c r="Q71" s="4">
        <f t="shared" si="15"/>
        <v>33.6</v>
      </c>
      <c r="R71" s="2">
        <f t="shared" si="11"/>
        <v>7</v>
      </c>
      <c r="S71" s="2">
        <f t="shared" si="12"/>
        <v>1</v>
      </c>
      <c r="T71" s="3">
        <f t="shared" si="16"/>
        <v>20</v>
      </c>
    </row>
    <row r="72" spans="1:20">
      <c r="A72" s="2">
        <v>52</v>
      </c>
      <c r="B72" s="2">
        <v>2</v>
      </c>
      <c r="C72" s="2">
        <v>0</v>
      </c>
      <c r="D72" s="2" t="s">
        <v>40</v>
      </c>
      <c r="E72" s="2">
        <v>5</v>
      </c>
      <c r="F72" s="2">
        <v>0</v>
      </c>
      <c r="G72" s="2">
        <v>22</v>
      </c>
      <c r="H72" s="2">
        <v>8</v>
      </c>
      <c r="I72" s="2">
        <v>8</v>
      </c>
      <c r="J72" s="2">
        <v>2</v>
      </c>
      <c r="K72" s="4">
        <v>8</v>
      </c>
      <c r="L72" s="4">
        <v>1.6</v>
      </c>
      <c r="M72" s="4">
        <f t="shared" si="13"/>
        <v>6.4</v>
      </c>
      <c r="N72" s="4">
        <v>12</v>
      </c>
      <c r="O72" s="4">
        <v>12</v>
      </c>
      <c r="P72" s="4">
        <f t="shared" si="14"/>
        <v>24</v>
      </c>
      <c r="Q72" s="4">
        <f t="shared" si="15"/>
        <v>30.4</v>
      </c>
      <c r="R72" s="2">
        <f t="shared" si="11"/>
        <v>6</v>
      </c>
      <c r="S72" s="2">
        <f t="shared" si="12"/>
        <v>1</v>
      </c>
      <c r="T72" s="3">
        <f t="shared" si="16"/>
        <v>24</v>
      </c>
    </row>
    <row r="73" spans="1:20">
      <c r="A73" s="2">
        <v>5</v>
      </c>
      <c r="B73" s="2">
        <v>2</v>
      </c>
      <c r="C73" s="2">
        <v>1</v>
      </c>
      <c r="D73" s="2" t="s">
        <v>7</v>
      </c>
      <c r="E73" s="2">
        <v>2</v>
      </c>
      <c r="F73" s="2">
        <v>0</v>
      </c>
      <c r="G73" s="2">
        <v>18</v>
      </c>
      <c r="H73" s="2">
        <v>16</v>
      </c>
      <c r="I73" s="2">
        <v>16</v>
      </c>
      <c r="J73" s="2">
        <v>16</v>
      </c>
      <c r="K73" s="4">
        <v>16</v>
      </c>
      <c r="L73" s="4">
        <v>3.2</v>
      </c>
      <c r="M73" s="4">
        <f t="shared" si="13"/>
        <v>12.8</v>
      </c>
      <c r="N73" s="4">
        <v>3</v>
      </c>
      <c r="O73" s="4">
        <v>0</v>
      </c>
      <c r="P73" s="4">
        <f t="shared" si="14"/>
        <v>3</v>
      </c>
      <c r="Q73" s="4">
        <f t="shared" si="15"/>
        <v>15.8</v>
      </c>
      <c r="R73" s="2">
        <f t="shared" si="11"/>
        <v>0</v>
      </c>
      <c r="S73" s="2">
        <f t="shared" si="12"/>
        <v>0</v>
      </c>
      <c r="T73" s="3">
        <f t="shared" si="16"/>
        <v>3</v>
      </c>
    </row>
    <row r="74" spans="1:20">
      <c r="A74" s="2">
        <v>8</v>
      </c>
      <c r="B74" s="2">
        <v>2</v>
      </c>
      <c r="C74" s="2">
        <v>1</v>
      </c>
      <c r="D74" s="2" t="s">
        <v>10</v>
      </c>
      <c r="E74" s="2">
        <v>4</v>
      </c>
      <c r="F74" s="2">
        <v>0</v>
      </c>
      <c r="G74" s="2">
        <v>22</v>
      </c>
      <c r="H74" s="2">
        <v>15</v>
      </c>
      <c r="I74" s="2">
        <v>15</v>
      </c>
      <c r="J74" s="2">
        <v>14</v>
      </c>
      <c r="K74" s="4">
        <v>15</v>
      </c>
      <c r="L74" s="4">
        <v>3</v>
      </c>
      <c r="M74" s="4">
        <f t="shared" si="13"/>
        <v>12</v>
      </c>
      <c r="N74" s="4">
        <v>2</v>
      </c>
      <c r="O74" s="4">
        <v>10</v>
      </c>
      <c r="P74" s="4">
        <f t="shared" si="14"/>
        <v>12</v>
      </c>
      <c r="Q74" s="4">
        <f t="shared" si="15"/>
        <v>24</v>
      </c>
      <c r="R74" s="2">
        <f t="shared" si="11"/>
        <v>1</v>
      </c>
      <c r="S74" s="2">
        <f t="shared" si="12"/>
        <v>1</v>
      </c>
      <c r="T74" s="3">
        <f t="shared" si="16"/>
        <v>12</v>
      </c>
    </row>
    <row r="75" spans="1:20">
      <c r="A75" s="2">
        <v>13</v>
      </c>
      <c r="B75" s="2">
        <v>2</v>
      </c>
      <c r="C75" s="2">
        <v>1</v>
      </c>
      <c r="D75" s="2" t="s">
        <v>15</v>
      </c>
      <c r="E75" s="2">
        <v>4</v>
      </c>
      <c r="F75" s="2">
        <v>0</v>
      </c>
      <c r="G75" s="2">
        <v>20</v>
      </c>
      <c r="H75" s="2">
        <v>18</v>
      </c>
      <c r="I75" s="2">
        <v>18</v>
      </c>
      <c r="J75" s="2">
        <v>10</v>
      </c>
      <c r="K75" s="4">
        <v>18</v>
      </c>
      <c r="L75" s="4">
        <v>3.6</v>
      </c>
      <c r="M75" s="4">
        <f t="shared" si="13"/>
        <v>14.4</v>
      </c>
      <c r="N75" s="4">
        <v>6</v>
      </c>
      <c r="O75" s="4">
        <v>10</v>
      </c>
      <c r="P75" s="4">
        <f t="shared" si="14"/>
        <v>16</v>
      </c>
      <c r="Q75" s="4">
        <f t="shared" si="15"/>
        <v>30.4</v>
      </c>
      <c r="R75" s="2">
        <f t="shared" si="11"/>
        <v>8</v>
      </c>
      <c r="S75" s="2">
        <f t="shared" si="12"/>
        <v>1</v>
      </c>
      <c r="T75" s="3">
        <f t="shared" si="16"/>
        <v>16</v>
      </c>
    </row>
    <row r="76" spans="1:20">
      <c r="A76" s="2">
        <v>17</v>
      </c>
      <c r="B76" s="2">
        <v>2</v>
      </c>
      <c r="C76" s="2">
        <v>1</v>
      </c>
      <c r="D76" s="2" t="s">
        <v>17</v>
      </c>
      <c r="E76" s="2">
        <v>4</v>
      </c>
      <c r="F76" s="2">
        <v>0</v>
      </c>
      <c r="G76" s="2">
        <v>21</v>
      </c>
      <c r="H76" s="2">
        <v>14</v>
      </c>
      <c r="I76" s="2">
        <v>14</v>
      </c>
      <c r="J76" s="2">
        <v>9</v>
      </c>
      <c r="K76" s="4">
        <v>14</v>
      </c>
      <c r="L76" s="4">
        <v>2.8</v>
      </c>
      <c r="M76" s="4">
        <f t="shared" si="13"/>
        <v>11.2</v>
      </c>
      <c r="N76" s="4">
        <v>0.5</v>
      </c>
      <c r="O76" s="4">
        <v>3</v>
      </c>
      <c r="P76" s="4">
        <f t="shared" si="14"/>
        <v>3.5</v>
      </c>
      <c r="Q76" s="4">
        <f t="shared" si="15"/>
        <v>14.7</v>
      </c>
      <c r="R76" s="2">
        <f t="shared" si="11"/>
        <v>5</v>
      </c>
      <c r="S76" s="2">
        <f t="shared" si="12"/>
        <v>1</v>
      </c>
      <c r="T76" s="3">
        <f t="shared" si="16"/>
        <v>3.5</v>
      </c>
    </row>
    <row r="77" spans="1:20">
      <c r="A77" s="2">
        <v>18</v>
      </c>
      <c r="B77" s="2">
        <v>2</v>
      </c>
      <c r="C77" s="2">
        <v>1</v>
      </c>
      <c r="D77" s="2" t="s">
        <v>17</v>
      </c>
      <c r="E77" s="2">
        <v>4</v>
      </c>
      <c r="F77" s="2">
        <v>1</v>
      </c>
      <c r="G77" s="2">
        <v>22</v>
      </c>
      <c r="H77" s="2">
        <v>13</v>
      </c>
      <c r="I77" s="2">
        <v>13</v>
      </c>
      <c r="J77" s="2">
        <v>0</v>
      </c>
      <c r="K77" s="4">
        <v>13</v>
      </c>
      <c r="L77" s="4">
        <v>0.26</v>
      </c>
      <c r="M77" s="4">
        <f t="shared" si="13"/>
        <v>12.74</v>
      </c>
      <c r="N77" s="4">
        <v>2</v>
      </c>
      <c r="O77" s="4">
        <v>0</v>
      </c>
      <c r="P77" s="4">
        <f t="shared" si="14"/>
        <v>2</v>
      </c>
      <c r="Q77" s="4">
        <f t="shared" si="15"/>
        <v>14.74</v>
      </c>
      <c r="R77" s="2">
        <f t="shared" si="11"/>
        <v>13</v>
      </c>
      <c r="S77" s="2">
        <f t="shared" si="12"/>
        <v>1</v>
      </c>
      <c r="T77" s="3">
        <f t="shared" si="16"/>
        <v>2</v>
      </c>
    </row>
    <row r="78" spans="1:20">
      <c r="A78" s="2">
        <v>22</v>
      </c>
      <c r="B78" s="2">
        <v>2</v>
      </c>
      <c r="C78" s="2">
        <v>0</v>
      </c>
      <c r="F78" s="2">
        <v>0</v>
      </c>
      <c r="G78" s="2">
        <v>23</v>
      </c>
      <c r="H78" s="2">
        <v>13</v>
      </c>
      <c r="I78" s="2">
        <v>13</v>
      </c>
      <c r="J78" s="2">
        <v>13</v>
      </c>
      <c r="K78" s="4">
        <v>13</v>
      </c>
      <c r="L78" s="4">
        <v>2.6</v>
      </c>
      <c r="M78" s="4">
        <f t="shared" si="13"/>
        <v>10.4</v>
      </c>
      <c r="N78" s="4">
        <v>6</v>
      </c>
      <c r="O78" s="4">
        <v>6</v>
      </c>
      <c r="P78" s="4">
        <f t="shared" si="14"/>
        <v>12</v>
      </c>
      <c r="Q78" s="4">
        <f t="shared" si="15"/>
        <v>22.4</v>
      </c>
      <c r="R78" s="2">
        <f t="shared" si="11"/>
        <v>0</v>
      </c>
      <c r="S78" s="2">
        <f t="shared" si="12"/>
        <v>0</v>
      </c>
      <c r="T78" s="3">
        <f t="shared" si="16"/>
        <v>12</v>
      </c>
    </row>
    <row r="79" spans="1:20">
      <c r="A79" s="2">
        <v>26</v>
      </c>
      <c r="B79" s="2">
        <v>2</v>
      </c>
      <c r="C79" s="2">
        <v>0</v>
      </c>
      <c r="F79" s="2">
        <v>0</v>
      </c>
      <c r="G79" s="2">
        <v>47</v>
      </c>
      <c r="H79" s="2">
        <v>6</v>
      </c>
      <c r="I79" s="2">
        <v>6</v>
      </c>
      <c r="J79" s="2">
        <v>4</v>
      </c>
      <c r="K79" s="4">
        <v>6</v>
      </c>
      <c r="L79" s="4">
        <v>1.2</v>
      </c>
      <c r="M79" s="4">
        <f t="shared" si="13"/>
        <v>4.8</v>
      </c>
      <c r="N79" s="4">
        <v>0.3</v>
      </c>
      <c r="O79" s="4">
        <v>0</v>
      </c>
      <c r="P79" s="4">
        <f t="shared" si="14"/>
        <v>0.3</v>
      </c>
      <c r="Q79" s="4">
        <f t="shared" si="15"/>
        <v>5.0999999999999996</v>
      </c>
      <c r="R79" s="2">
        <f t="shared" si="11"/>
        <v>2</v>
      </c>
      <c r="S79" s="2">
        <f t="shared" si="12"/>
        <v>1</v>
      </c>
      <c r="T79" s="3">
        <f t="shared" si="16"/>
        <v>0.3</v>
      </c>
    </row>
    <row r="80" spans="1:20">
      <c r="A80" s="2">
        <v>27</v>
      </c>
      <c r="B80" s="2">
        <v>2</v>
      </c>
      <c r="C80" s="2">
        <v>1</v>
      </c>
      <c r="D80" s="2" t="s">
        <v>22</v>
      </c>
      <c r="E80" s="2">
        <v>3</v>
      </c>
      <c r="F80" s="2">
        <v>1</v>
      </c>
      <c r="G80" s="2">
        <v>19</v>
      </c>
      <c r="H80" s="2">
        <v>18</v>
      </c>
      <c r="I80" s="2">
        <v>18</v>
      </c>
      <c r="J80" s="2">
        <v>3</v>
      </c>
      <c r="K80" s="4">
        <v>18</v>
      </c>
      <c r="L80" s="4">
        <v>3.6</v>
      </c>
      <c r="M80" s="4">
        <f t="shared" si="13"/>
        <v>14.4</v>
      </c>
      <c r="N80" s="4">
        <v>0.6</v>
      </c>
      <c r="O80" s="4">
        <v>6</v>
      </c>
      <c r="P80" s="4">
        <f t="shared" si="14"/>
        <v>6.6</v>
      </c>
      <c r="Q80" s="4">
        <f t="shared" si="15"/>
        <v>21</v>
      </c>
      <c r="R80" s="2">
        <f t="shared" si="11"/>
        <v>15</v>
      </c>
      <c r="S80" s="2">
        <f t="shared" si="12"/>
        <v>1</v>
      </c>
      <c r="T80" s="3">
        <f t="shared" si="16"/>
        <v>6.6</v>
      </c>
    </row>
    <row r="81" spans="1:20">
      <c r="A81" s="2">
        <v>30</v>
      </c>
      <c r="B81" s="2">
        <v>2</v>
      </c>
      <c r="C81" s="2">
        <v>1</v>
      </c>
      <c r="D81" s="2" t="s">
        <v>25</v>
      </c>
      <c r="E81" s="2">
        <v>2</v>
      </c>
      <c r="F81" s="2">
        <v>1</v>
      </c>
      <c r="G81" s="2">
        <v>20</v>
      </c>
      <c r="H81" s="2">
        <v>7</v>
      </c>
      <c r="I81" s="2">
        <v>7</v>
      </c>
      <c r="J81" s="2">
        <v>7</v>
      </c>
      <c r="K81" s="4">
        <v>7</v>
      </c>
      <c r="L81" s="4">
        <v>1.2</v>
      </c>
      <c r="M81" s="4">
        <f t="shared" si="13"/>
        <v>5.8</v>
      </c>
      <c r="N81" s="4">
        <v>2</v>
      </c>
      <c r="O81" s="4">
        <v>3</v>
      </c>
      <c r="P81" s="4">
        <f t="shared" si="14"/>
        <v>5</v>
      </c>
      <c r="Q81" s="4">
        <f t="shared" si="15"/>
        <v>10.8</v>
      </c>
      <c r="R81" s="2">
        <f t="shared" si="11"/>
        <v>0</v>
      </c>
      <c r="S81" s="2">
        <f t="shared" si="12"/>
        <v>0</v>
      </c>
      <c r="T81" s="3">
        <f t="shared" si="16"/>
        <v>5</v>
      </c>
    </row>
    <row r="82" spans="1:20">
      <c r="A82" s="2">
        <v>34</v>
      </c>
      <c r="B82" s="2">
        <v>2</v>
      </c>
      <c r="C82" s="2">
        <v>1</v>
      </c>
      <c r="D82" s="2" t="s">
        <v>28</v>
      </c>
      <c r="E82" s="2">
        <v>2</v>
      </c>
      <c r="F82" s="2">
        <v>1</v>
      </c>
      <c r="G82" s="2">
        <v>19</v>
      </c>
      <c r="H82" s="2">
        <v>12</v>
      </c>
      <c r="I82" s="2">
        <v>12</v>
      </c>
      <c r="J82" s="2">
        <v>8</v>
      </c>
      <c r="K82" s="4">
        <v>12</v>
      </c>
      <c r="L82" s="4">
        <v>2.4</v>
      </c>
      <c r="M82" s="4">
        <f t="shared" si="13"/>
        <v>9.6</v>
      </c>
      <c r="N82" s="4">
        <v>8</v>
      </c>
      <c r="O82" s="4">
        <v>4</v>
      </c>
      <c r="P82" s="4">
        <f t="shared" si="14"/>
        <v>12</v>
      </c>
      <c r="Q82" s="4">
        <f t="shared" si="15"/>
        <v>21.6</v>
      </c>
      <c r="R82" s="2">
        <f t="shared" si="11"/>
        <v>4</v>
      </c>
      <c r="S82" s="2">
        <f t="shared" si="12"/>
        <v>1</v>
      </c>
      <c r="T82" s="3">
        <f t="shared" si="16"/>
        <v>12</v>
      </c>
    </row>
    <row r="83" spans="1:20">
      <c r="A83" s="2">
        <v>36</v>
      </c>
      <c r="B83" s="2">
        <v>2</v>
      </c>
      <c r="C83" s="2">
        <v>1</v>
      </c>
      <c r="D83" s="2" t="s">
        <v>30</v>
      </c>
      <c r="E83" s="2">
        <v>4</v>
      </c>
      <c r="F83" s="2">
        <v>0</v>
      </c>
      <c r="G83" s="2">
        <v>20</v>
      </c>
      <c r="H83" s="2">
        <v>7</v>
      </c>
      <c r="I83" s="2">
        <v>7</v>
      </c>
      <c r="J83" s="2">
        <v>7</v>
      </c>
      <c r="K83" s="4">
        <v>7</v>
      </c>
      <c r="L83" s="4">
        <v>1.4</v>
      </c>
      <c r="M83" s="4">
        <f t="shared" si="13"/>
        <v>5.6</v>
      </c>
      <c r="N83" s="4">
        <v>1.5</v>
      </c>
      <c r="O83" s="4">
        <v>0</v>
      </c>
      <c r="P83" s="4">
        <f t="shared" si="14"/>
        <v>1.5</v>
      </c>
      <c r="Q83" s="4">
        <f t="shared" si="15"/>
        <v>7.1</v>
      </c>
      <c r="R83" s="2">
        <f t="shared" si="11"/>
        <v>0</v>
      </c>
      <c r="S83" s="2">
        <f t="shared" si="12"/>
        <v>0</v>
      </c>
      <c r="T83" s="3">
        <f t="shared" si="16"/>
        <v>1.5</v>
      </c>
    </row>
    <row r="84" spans="1:20">
      <c r="A84" s="2">
        <v>38</v>
      </c>
      <c r="B84" s="2">
        <v>2</v>
      </c>
      <c r="C84" s="2">
        <v>1</v>
      </c>
      <c r="D84" s="2" t="s">
        <v>30</v>
      </c>
      <c r="E84" s="2">
        <v>4</v>
      </c>
      <c r="F84" s="2">
        <v>0</v>
      </c>
      <c r="G84" s="2">
        <v>21</v>
      </c>
      <c r="H84" s="2">
        <v>20</v>
      </c>
      <c r="I84" s="2">
        <v>20</v>
      </c>
      <c r="J84" s="2">
        <v>15</v>
      </c>
      <c r="K84" s="4">
        <v>20</v>
      </c>
      <c r="L84" s="4">
        <v>4</v>
      </c>
      <c r="M84" s="4">
        <f t="shared" si="13"/>
        <v>16</v>
      </c>
      <c r="N84" s="4">
        <v>6</v>
      </c>
      <c r="O84" s="4">
        <v>5</v>
      </c>
      <c r="P84" s="4">
        <f t="shared" si="14"/>
        <v>11</v>
      </c>
      <c r="Q84" s="4">
        <f t="shared" si="15"/>
        <v>27</v>
      </c>
      <c r="R84" s="2">
        <f t="shared" si="11"/>
        <v>5</v>
      </c>
      <c r="S84" s="2">
        <f t="shared" si="12"/>
        <v>1</v>
      </c>
      <c r="T84" s="3">
        <f t="shared" si="16"/>
        <v>11</v>
      </c>
    </row>
    <row r="85" spans="1:20">
      <c r="A85" s="2">
        <v>43</v>
      </c>
      <c r="B85" s="2">
        <v>2</v>
      </c>
      <c r="C85" s="2">
        <v>0</v>
      </c>
      <c r="D85" s="2" t="s">
        <v>32</v>
      </c>
      <c r="E85" s="2">
        <v>4</v>
      </c>
      <c r="F85" s="2">
        <v>1</v>
      </c>
      <c r="G85" s="2">
        <v>36</v>
      </c>
      <c r="H85" s="2">
        <v>14</v>
      </c>
      <c r="I85" s="2">
        <v>14</v>
      </c>
      <c r="J85" s="2">
        <v>13</v>
      </c>
      <c r="K85" s="4">
        <v>14</v>
      </c>
      <c r="L85" s="4">
        <v>2.8</v>
      </c>
      <c r="M85" s="4">
        <f t="shared" si="13"/>
        <v>11.2</v>
      </c>
      <c r="N85" s="4">
        <v>6</v>
      </c>
      <c r="O85" s="4">
        <v>4</v>
      </c>
      <c r="P85" s="4">
        <f t="shared" si="14"/>
        <v>10</v>
      </c>
      <c r="Q85" s="4">
        <f t="shared" si="15"/>
        <v>21.2</v>
      </c>
      <c r="R85" s="2">
        <f t="shared" si="11"/>
        <v>1</v>
      </c>
      <c r="S85" s="2">
        <f t="shared" si="12"/>
        <v>1</v>
      </c>
      <c r="T85" s="3">
        <f t="shared" si="16"/>
        <v>10</v>
      </c>
    </row>
    <row r="86" spans="1:20">
      <c r="A86" s="2">
        <v>44</v>
      </c>
      <c r="B86" s="2">
        <v>2</v>
      </c>
      <c r="C86" s="2">
        <v>1</v>
      </c>
      <c r="D86" s="2" t="s">
        <v>33</v>
      </c>
      <c r="E86" s="2">
        <v>1</v>
      </c>
      <c r="F86" s="2">
        <v>1</v>
      </c>
      <c r="G86" s="2">
        <v>19</v>
      </c>
      <c r="H86" s="2">
        <v>12</v>
      </c>
      <c r="I86" s="2">
        <v>12</v>
      </c>
      <c r="J86" s="2">
        <v>6</v>
      </c>
      <c r="K86" s="4">
        <v>12</v>
      </c>
      <c r="L86" s="4">
        <v>2.4</v>
      </c>
      <c r="M86" s="4">
        <f t="shared" si="13"/>
        <v>9.6</v>
      </c>
      <c r="N86" s="4">
        <v>6</v>
      </c>
      <c r="O86" s="4">
        <v>8</v>
      </c>
      <c r="P86" s="4">
        <f t="shared" si="14"/>
        <v>14</v>
      </c>
      <c r="Q86" s="4">
        <f t="shared" si="15"/>
        <v>23.6</v>
      </c>
      <c r="R86" s="2">
        <f t="shared" si="11"/>
        <v>6</v>
      </c>
      <c r="S86" s="2">
        <f t="shared" si="12"/>
        <v>1</v>
      </c>
      <c r="T86" s="3">
        <f t="shared" si="16"/>
        <v>14</v>
      </c>
    </row>
    <row r="87" spans="1:20">
      <c r="A87" s="2">
        <v>48</v>
      </c>
      <c r="B87" s="2">
        <v>2</v>
      </c>
      <c r="C87" s="2">
        <v>1</v>
      </c>
      <c r="D87" s="2" t="s">
        <v>5</v>
      </c>
      <c r="E87" s="2">
        <v>4</v>
      </c>
      <c r="F87" s="2">
        <v>1</v>
      </c>
      <c r="G87" s="2">
        <v>21</v>
      </c>
      <c r="H87" s="2">
        <v>13</v>
      </c>
      <c r="I87" s="2">
        <v>13</v>
      </c>
      <c r="J87" s="2">
        <v>9</v>
      </c>
      <c r="K87" s="4">
        <v>13</v>
      </c>
      <c r="L87" s="4">
        <v>2.6</v>
      </c>
      <c r="M87" s="4">
        <f t="shared" si="13"/>
        <v>10.4</v>
      </c>
      <c r="N87" s="4">
        <v>6</v>
      </c>
      <c r="O87" s="4">
        <v>5</v>
      </c>
      <c r="P87" s="4">
        <f t="shared" si="14"/>
        <v>11</v>
      </c>
      <c r="Q87" s="4">
        <f t="shared" si="15"/>
        <v>21.4</v>
      </c>
      <c r="R87" s="2">
        <f t="shared" si="11"/>
        <v>4</v>
      </c>
      <c r="S87" s="2">
        <f t="shared" si="12"/>
        <v>1</v>
      </c>
      <c r="T87" s="3">
        <f t="shared" si="16"/>
        <v>11</v>
      </c>
    </row>
    <row r="88" spans="1:20">
      <c r="A88" s="2">
        <v>54</v>
      </c>
      <c r="B88" s="2">
        <v>2</v>
      </c>
      <c r="C88" s="2">
        <v>0</v>
      </c>
      <c r="D88" s="2" t="s">
        <v>40</v>
      </c>
      <c r="F88" s="2">
        <v>0</v>
      </c>
      <c r="G88" s="2">
        <v>28</v>
      </c>
      <c r="H88" s="2">
        <v>4</v>
      </c>
      <c r="I88" s="2">
        <v>4</v>
      </c>
      <c r="J88" s="2">
        <v>3</v>
      </c>
      <c r="K88" s="4">
        <v>4</v>
      </c>
      <c r="L88" s="4">
        <v>0.8</v>
      </c>
      <c r="M88" s="4">
        <f t="shared" si="13"/>
        <v>3.2</v>
      </c>
      <c r="N88" s="4">
        <v>4</v>
      </c>
      <c r="O88" s="4">
        <v>6</v>
      </c>
      <c r="P88" s="4">
        <f t="shared" si="14"/>
        <v>10</v>
      </c>
      <c r="Q88" s="4">
        <f t="shared" si="15"/>
        <v>13.2</v>
      </c>
      <c r="R88" s="2">
        <f t="shared" si="11"/>
        <v>1</v>
      </c>
      <c r="S88" s="2">
        <f t="shared" si="12"/>
        <v>1</v>
      </c>
      <c r="T88" s="3">
        <f t="shared" si="16"/>
        <v>10</v>
      </c>
    </row>
    <row r="89" spans="1:20">
      <c r="A89" s="2">
        <v>57</v>
      </c>
      <c r="B89" s="2">
        <v>2</v>
      </c>
      <c r="C89" s="2">
        <v>1</v>
      </c>
      <c r="D89" s="2" t="s">
        <v>44</v>
      </c>
      <c r="E89" s="2">
        <v>3</v>
      </c>
      <c r="F89" s="2">
        <v>0</v>
      </c>
      <c r="G89" s="2">
        <v>19</v>
      </c>
      <c r="H89" s="2">
        <v>13</v>
      </c>
      <c r="I89" s="2">
        <v>13</v>
      </c>
      <c r="J89" s="2">
        <v>11</v>
      </c>
      <c r="K89" s="4">
        <v>13</v>
      </c>
      <c r="L89" s="4">
        <v>2.6</v>
      </c>
      <c r="M89" s="4">
        <f t="shared" si="13"/>
        <v>10.4</v>
      </c>
      <c r="N89" s="4">
        <v>3</v>
      </c>
      <c r="O89" s="4">
        <v>1</v>
      </c>
      <c r="P89" s="4">
        <f t="shared" si="14"/>
        <v>4</v>
      </c>
      <c r="Q89" s="4">
        <f t="shared" si="15"/>
        <v>14.4</v>
      </c>
      <c r="R89" s="2">
        <f t="shared" si="11"/>
        <v>2</v>
      </c>
      <c r="S89" s="2">
        <f t="shared" si="12"/>
        <v>1</v>
      </c>
      <c r="T89" s="3">
        <f t="shared" si="16"/>
        <v>4</v>
      </c>
    </row>
    <row r="90" spans="1:20">
      <c r="A90" s="2">
        <v>60</v>
      </c>
      <c r="B90" s="2">
        <v>2</v>
      </c>
      <c r="C90" s="2">
        <v>1</v>
      </c>
      <c r="D90" s="2" t="s">
        <v>43</v>
      </c>
      <c r="E90" s="2">
        <v>4</v>
      </c>
      <c r="F90" s="2">
        <v>1</v>
      </c>
      <c r="G90" s="2">
        <v>23</v>
      </c>
      <c r="H90" s="2">
        <v>13</v>
      </c>
      <c r="I90" s="2">
        <v>13</v>
      </c>
      <c r="J90" s="2">
        <v>13</v>
      </c>
      <c r="K90" s="4">
        <v>13</v>
      </c>
      <c r="L90" s="4">
        <v>2.6</v>
      </c>
      <c r="M90" s="4">
        <f t="shared" si="13"/>
        <v>10.4</v>
      </c>
      <c r="N90" s="4">
        <v>6</v>
      </c>
      <c r="O90" s="4">
        <v>5</v>
      </c>
      <c r="P90" s="4">
        <f t="shared" si="14"/>
        <v>11</v>
      </c>
      <c r="Q90" s="4">
        <f t="shared" si="15"/>
        <v>21.4</v>
      </c>
      <c r="R90" s="2">
        <f t="shared" si="11"/>
        <v>0</v>
      </c>
      <c r="S90" s="2">
        <f t="shared" si="12"/>
        <v>0</v>
      </c>
      <c r="T90" s="3">
        <f t="shared" si="16"/>
        <v>11</v>
      </c>
    </row>
    <row r="91" spans="1:20">
      <c r="A91" s="2">
        <v>66</v>
      </c>
      <c r="B91" s="2">
        <v>2</v>
      </c>
      <c r="C91" s="2">
        <v>1</v>
      </c>
      <c r="D91" s="2" t="s">
        <v>48</v>
      </c>
      <c r="E91" s="2">
        <v>2</v>
      </c>
      <c r="F91" s="2">
        <v>1</v>
      </c>
      <c r="G91" s="2">
        <v>19</v>
      </c>
      <c r="H91" s="2">
        <v>12</v>
      </c>
      <c r="I91" s="2">
        <v>12</v>
      </c>
      <c r="J91" s="2">
        <v>9</v>
      </c>
      <c r="K91" s="4">
        <v>12</v>
      </c>
      <c r="L91" s="4">
        <v>2.4</v>
      </c>
      <c r="M91" s="4">
        <f t="shared" si="13"/>
        <v>9.6</v>
      </c>
      <c r="N91" s="4">
        <v>1.5</v>
      </c>
      <c r="O91" s="4">
        <v>4</v>
      </c>
      <c r="P91" s="4">
        <f t="shared" si="14"/>
        <v>5.5</v>
      </c>
      <c r="Q91" s="4">
        <f t="shared" si="15"/>
        <v>15.1</v>
      </c>
      <c r="R91" s="2">
        <f t="shared" si="11"/>
        <v>3</v>
      </c>
      <c r="S91" s="2">
        <f t="shared" si="12"/>
        <v>1</v>
      </c>
      <c r="T91" s="3">
        <f t="shared" si="16"/>
        <v>5.5</v>
      </c>
    </row>
    <row r="92" spans="1:20">
      <c r="A92" s="2">
        <v>69</v>
      </c>
      <c r="B92" s="2">
        <v>2</v>
      </c>
      <c r="C92" s="2">
        <v>1</v>
      </c>
      <c r="D92" s="2" t="s">
        <v>50</v>
      </c>
      <c r="E92" s="2">
        <v>4</v>
      </c>
      <c r="F92" s="2">
        <v>0</v>
      </c>
      <c r="G92" s="2">
        <v>21</v>
      </c>
      <c r="H92" s="2">
        <v>18</v>
      </c>
      <c r="I92" s="2">
        <v>18</v>
      </c>
      <c r="J92" s="2">
        <v>15</v>
      </c>
      <c r="K92" s="4">
        <v>18</v>
      </c>
      <c r="L92" s="4">
        <v>3.6</v>
      </c>
      <c r="M92" s="4">
        <f t="shared" si="13"/>
        <v>14.4</v>
      </c>
      <c r="N92" s="4">
        <v>1.5</v>
      </c>
      <c r="O92" s="4">
        <v>3</v>
      </c>
      <c r="P92" s="4">
        <f t="shared" si="14"/>
        <v>4.5</v>
      </c>
      <c r="Q92" s="4">
        <f t="shared" si="15"/>
        <v>18.899999999999999</v>
      </c>
      <c r="R92" s="2">
        <f t="shared" si="11"/>
        <v>3</v>
      </c>
      <c r="S92" s="2">
        <f t="shared" si="12"/>
        <v>1</v>
      </c>
      <c r="T92" s="3">
        <f t="shared" si="16"/>
        <v>4.5</v>
      </c>
    </row>
    <row r="93" spans="1:20">
      <c r="A93" s="2">
        <v>72</v>
      </c>
      <c r="B93" s="2">
        <v>2</v>
      </c>
      <c r="C93" s="2">
        <v>1</v>
      </c>
      <c r="D93" s="2" t="s">
        <v>48</v>
      </c>
      <c r="E93" s="2">
        <v>3</v>
      </c>
      <c r="F93" s="2">
        <v>0</v>
      </c>
      <c r="G93" s="2">
        <v>20</v>
      </c>
      <c r="H93" s="2">
        <v>10</v>
      </c>
      <c r="I93" s="2">
        <v>10</v>
      </c>
      <c r="J93" s="2">
        <v>7</v>
      </c>
      <c r="K93" s="4">
        <v>10</v>
      </c>
      <c r="L93" s="4">
        <v>2</v>
      </c>
      <c r="M93" s="4">
        <f t="shared" si="13"/>
        <v>8</v>
      </c>
      <c r="N93" s="4">
        <v>2</v>
      </c>
      <c r="O93" s="4">
        <v>0</v>
      </c>
      <c r="P93" s="4">
        <f t="shared" si="14"/>
        <v>2</v>
      </c>
      <c r="Q93" s="4">
        <f t="shared" si="15"/>
        <v>10</v>
      </c>
      <c r="R93" s="2">
        <f t="shared" si="11"/>
        <v>3</v>
      </c>
      <c r="S93" s="2">
        <f t="shared" si="12"/>
        <v>1</v>
      </c>
      <c r="T93" s="3">
        <f t="shared" si="16"/>
        <v>2</v>
      </c>
    </row>
    <row r="94" spans="1:20">
      <c r="A94" s="2">
        <v>75</v>
      </c>
      <c r="B94" s="2">
        <v>2</v>
      </c>
      <c r="C94" s="2">
        <v>1</v>
      </c>
      <c r="D94" s="2" t="s">
        <v>54</v>
      </c>
      <c r="E94" s="2">
        <v>3</v>
      </c>
      <c r="F94" s="2">
        <v>0</v>
      </c>
      <c r="G94" s="2">
        <v>20</v>
      </c>
      <c r="H94" s="2">
        <v>3</v>
      </c>
      <c r="I94" s="2">
        <v>3</v>
      </c>
      <c r="J94" s="2">
        <v>1</v>
      </c>
      <c r="K94" s="4">
        <v>3</v>
      </c>
      <c r="L94" s="4">
        <v>0.6</v>
      </c>
      <c r="M94" s="4">
        <f t="shared" si="13"/>
        <v>2.4</v>
      </c>
      <c r="N94" s="4">
        <v>4</v>
      </c>
      <c r="O94" s="4">
        <v>5</v>
      </c>
      <c r="P94" s="4">
        <f t="shared" si="14"/>
        <v>9</v>
      </c>
      <c r="Q94" s="4">
        <f t="shared" si="15"/>
        <v>11.4</v>
      </c>
      <c r="R94" s="2">
        <f t="shared" si="11"/>
        <v>2</v>
      </c>
      <c r="S94" s="2">
        <f t="shared" si="12"/>
        <v>1</v>
      </c>
      <c r="T94" s="3">
        <f t="shared" si="16"/>
        <v>9</v>
      </c>
    </row>
    <row r="95" spans="1:20">
      <c r="A95" s="2">
        <v>77</v>
      </c>
      <c r="B95" s="2">
        <v>2</v>
      </c>
      <c r="C95" s="2">
        <v>1</v>
      </c>
      <c r="D95" s="2" t="s">
        <v>46</v>
      </c>
      <c r="E95" s="2">
        <v>3</v>
      </c>
      <c r="F95" s="2">
        <v>0</v>
      </c>
      <c r="G95" s="2">
        <v>20</v>
      </c>
      <c r="H95" s="2">
        <v>13</v>
      </c>
      <c r="I95" s="2">
        <v>13</v>
      </c>
      <c r="J95" s="2">
        <v>10</v>
      </c>
      <c r="K95" s="4">
        <v>13</v>
      </c>
      <c r="L95" s="4">
        <v>2.6</v>
      </c>
      <c r="M95" s="4">
        <f t="shared" si="13"/>
        <v>10.4</v>
      </c>
      <c r="N95" s="4">
        <v>6</v>
      </c>
      <c r="O95" s="4">
        <v>8</v>
      </c>
      <c r="P95" s="4">
        <f t="shared" si="14"/>
        <v>14</v>
      </c>
      <c r="Q95" s="4">
        <f t="shared" si="15"/>
        <v>24.4</v>
      </c>
      <c r="R95" s="2">
        <f t="shared" si="11"/>
        <v>3</v>
      </c>
      <c r="S95" s="2">
        <f t="shared" si="12"/>
        <v>1</v>
      </c>
      <c r="T95" s="3">
        <f t="shared" si="16"/>
        <v>14</v>
      </c>
    </row>
    <row r="96" spans="1:20">
      <c r="A96" s="2">
        <v>78</v>
      </c>
      <c r="B96" s="2">
        <v>2</v>
      </c>
      <c r="C96" s="2">
        <v>0</v>
      </c>
      <c r="D96" s="2" t="s">
        <v>55</v>
      </c>
      <c r="E96" s="2">
        <v>5</v>
      </c>
      <c r="F96" s="2">
        <v>0</v>
      </c>
      <c r="G96" s="2">
        <v>38</v>
      </c>
      <c r="H96" s="2">
        <v>11</v>
      </c>
      <c r="I96" s="2">
        <v>11</v>
      </c>
      <c r="J96" s="2">
        <v>11</v>
      </c>
      <c r="K96" s="4">
        <v>11</v>
      </c>
      <c r="L96" s="4">
        <v>2.2000000000000002</v>
      </c>
      <c r="M96" s="4">
        <f t="shared" si="13"/>
        <v>8.8000000000000007</v>
      </c>
      <c r="N96" s="4">
        <v>2</v>
      </c>
      <c r="O96" s="4">
        <v>0</v>
      </c>
      <c r="P96" s="4">
        <f t="shared" si="14"/>
        <v>2</v>
      </c>
      <c r="Q96" s="4">
        <f t="shared" si="15"/>
        <v>10.8</v>
      </c>
      <c r="R96" s="2">
        <f t="shared" si="11"/>
        <v>0</v>
      </c>
      <c r="S96" s="2">
        <f t="shared" si="12"/>
        <v>0</v>
      </c>
      <c r="T96" s="3">
        <f t="shared" si="16"/>
        <v>2</v>
      </c>
    </row>
    <row r="97" spans="1:20">
      <c r="A97" s="2">
        <v>84</v>
      </c>
      <c r="B97" s="2">
        <v>2</v>
      </c>
      <c r="C97" s="2">
        <v>1</v>
      </c>
      <c r="D97" s="2" t="s">
        <v>58</v>
      </c>
      <c r="E97" s="2">
        <v>3</v>
      </c>
      <c r="F97" s="2">
        <v>0</v>
      </c>
      <c r="G97" s="2">
        <v>21</v>
      </c>
      <c r="H97" s="2">
        <v>16</v>
      </c>
      <c r="I97" s="2">
        <v>16</v>
      </c>
      <c r="J97" s="2">
        <v>5</v>
      </c>
      <c r="K97" s="4">
        <v>16</v>
      </c>
      <c r="L97" s="4">
        <v>3.2</v>
      </c>
      <c r="M97" s="4">
        <f t="shared" si="13"/>
        <v>12.8</v>
      </c>
      <c r="N97" s="4">
        <v>9</v>
      </c>
      <c r="O97" s="4">
        <v>8</v>
      </c>
      <c r="P97" s="4">
        <f t="shared" si="14"/>
        <v>17</v>
      </c>
      <c r="Q97" s="4">
        <f t="shared" si="15"/>
        <v>29.8</v>
      </c>
      <c r="R97" s="2">
        <f t="shared" si="11"/>
        <v>11</v>
      </c>
      <c r="S97" s="2">
        <f t="shared" si="12"/>
        <v>1</v>
      </c>
      <c r="T97" s="3">
        <f t="shared" si="16"/>
        <v>17</v>
      </c>
    </row>
    <row r="98" spans="1:20">
      <c r="A98" s="2">
        <v>86</v>
      </c>
      <c r="B98" s="2">
        <v>2</v>
      </c>
      <c r="C98" s="2">
        <v>1</v>
      </c>
      <c r="D98" s="2" t="s">
        <v>54</v>
      </c>
      <c r="E98" s="2">
        <v>3</v>
      </c>
      <c r="F98" s="2">
        <v>0</v>
      </c>
      <c r="G98" s="2">
        <v>19</v>
      </c>
      <c r="H98" s="2">
        <v>14</v>
      </c>
      <c r="I98" s="2">
        <v>14</v>
      </c>
      <c r="J98" s="2">
        <v>10</v>
      </c>
      <c r="K98" s="4">
        <v>14</v>
      </c>
      <c r="L98" s="4">
        <v>2.8</v>
      </c>
      <c r="M98" s="4">
        <f t="shared" si="13"/>
        <v>11.2</v>
      </c>
      <c r="N98" s="4">
        <v>4</v>
      </c>
      <c r="O98" s="4">
        <v>8</v>
      </c>
      <c r="P98" s="4">
        <f t="shared" si="14"/>
        <v>12</v>
      </c>
      <c r="Q98" s="4">
        <f t="shared" si="15"/>
        <v>23.2</v>
      </c>
      <c r="R98" s="2">
        <f t="shared" si="11"/>
        <v>4</v>
      </c>
      <c r="S98" s="2">
        <f t="shared" si="12"/>
        <v>1</v>
      </c>
      <c r="T98" s="3">
        <f t="shared" si="16"/>
        <v>12</v>
      </c>
    </row>
    <row r="99" spans="1:20">
      <c r="A99" s="2">
        <v>90</v>
      </c>
      <c r="B99" s="2">
        <v>2</v>
      </c>
      <c r="C99" s="2">
        <v>1</v>
      </c>
      <c r="D99" s="2" t="s">
        <v>50</v>
      </c>
      <c r="E99" s="2">
        <v>4</v>
      </c>
      <c r="F99" s="2">
        <v>1</v>
      </c>
      <c r="G99" s="2">
        <v>21</v>
      </c>
      <c r="H99" s="2">
        <v>17</v>
      </c>
      <c r="I99" s="2">
        <v>17</v>
      </c>
      <c r="J99" s="2">
        <v>4</v>
      </c>
      <c r="K99" s="4">
        <v>17</v>
      </c>
      <c r="L99" s="4">
        <v>3.4</v>
      </c>
      <c r="M99" s="4">
        <f t="shared" si="13"/>
        <v>13.6</v>
      </c>
      <c r="N99" s="4">
        <v>7.5</v>
      </c>
      <c r="O99" s="4">
        <v>10</v>
      </c>
      <c r="P99" s="4">
        <f t="shared" si="14"/>
        <v>17.5</v>
      </c>
      <c r="Q99" s="4">
        <f t="shared" si="15"/>
        <v>31.1</v>
      </c>
      <c r="R99" s="2">
        <f t="shared" si="11"/>
        <v>13</v>
      </c>
      <c r="S99" s="2">
        <f t="shared" si="12"/>
        <v>1</v>
      </c>
      <c r="T99" s="3">
        <f t="shared" si="16"/>
        <v>17.5</v>
      </c>
    </row>
    <row r="100" spans="1:20">
      <c r="A100" s="2">
        <v>92</v>
      </c>
      <c r="B100" s="2">
        <v>2</v>
      </c>
      <c r="C100" s="2">
        <v>1</v>
      </c>
      <c r="D100" s="2" t="s">
        <v>50</v>
      </c>
      <c r="E100" s="2">
        <v>4</v>
      </c>
      <c r="F100" s="2">
        <v>1</v>
      </c>
      <c r="G100" s="2">
        <v>21</v>
      </c>
      <c r="H100" s="2">
        <v>16</v>
      </c>
      <c r="I100" s="2">
        <v>16</v>
      </c>
      <c r="J100" s="2">
        <v>14</v>
      </c>
      <c r="K100" s="4">
        <v>16</v>
      </c>
      <c r="L100" s="4">
        <v>3.2</v>
      </c>
      <c r="M100" s="4">
        <f t="shared" si="13"/>
        <v>12.8</v>
      </c>
      <c r="N100" s="4">
        <v>3.5</v>
      </c>
      <c r="O100" s="4">
        <v>6</v>
      </c>
      <c r="P100" s="4">
        <f t="shared" si="14"/>
        <v>9.5</v>
      </c>
      <c r="Q100" s="4">
        <f t="shared" si="15"/>
        <v>22.3</v>
      </c>
      <c r="R100" s="2">
        <f t="shared" si="11"/>
        <v>2</v>
      </c>
      <c r="S100" s="2">
        <f t="shared" si="12"/>
        <v>1</v>
      </c>
      <c r="T100" s="3">
        <f t="shared" si="16"/>
        <v>9.5</v>
      </c>
    </row>
    <row r="101" spans="1:20">
      <c r="A101" s="2">
        <v>94</v>
      </c>
      <c r="B101" s="2">
        <v>2</v>
      </c>
      <c r="C101" s="2">
        <v>1</v>
      </c>
      <c r="D101" s="2" t="s">
        <v>58</v>
      </c>
      <c r="E101" s="2">
        <v>4</v>
      </c>
      <c r="F101" s="2">
        <v>1</v>
      </c>
      <c r="G101" s="2">
        <v>22</v>
      </c>
      <c r="H101" s="2">
        <v>11</v>
      </c>
      <c r="I101" s="2">
        <v>11</v>
      </c>
      <c r="J101" s="2">
        <v>11</v>
      </c>
      <c r="K101" s="4">
        <v>11</v>
      </c>
      <c r="L101" s="4">
        <v>2.2000000000000002</v>
      </c>
      <c r="M101" s="4">
        <f t="shared" si="13"/>
        <v>8.8000000000000007</v>
      </c>
      <c r="N101" s="4">
        <v>3</v>
      </c>
      <c r="O101" s="4">
        <v>2</v>
      </c>
      <c r="P101" s="4">
        <f t="shared" si="14"/>
        <v>5</v>
      </c>
      <c r="Q101" s="4">
        <f t="shared" si="15"/>
        <v>13.8</v>
      </c>
      <c r="R101" s="2">
        <f t="shared" si="11"/>
        <v>0</v>
      </c>
      <c r="S101" s="2">
        <f t="shared" si="12"/>
        <v>0</v>
      </c>
      <c r="T101" s="3">
        <f t="shared" si="16"/>
        <v>5</v>
      </c>
    </row>
    <row r="102" spans="1:20">
      <c r="A102" s="2">
        <v>97</v>
      </c>
      <c r="B102" s="2">
        <v>2</v>
      </c>
      <c r="C102" s="2">
        <v>0</v>
      </c>
      <c r="D102" s="2" t="s">
        <v>40</v>
      </c>
      <c r="E102" s="2">
        <v>5</v>
      </c>
      <c r="F102" s="2">
        <v>0</v>
      </c>
      <c r="G102" s="2">
        <v>28</v>
      </c>
      <c r="H102" s="2">
        <v>16</v>
      </c>
      <c r="I102" s="2">
        <v>16</v>
      </c>
      <c r="J102" s="2">
        <v>12</v>
      </c>
      <c r="K102" s="4">
        <v>16</v>
      </c>
      <c r="L102" s="4">
        <v>3.2</v>
      </c>
      <c r="M102" s="4">
        <f t="shared" si="13"/>
        <v>12.8</v>
      </c>
      <c r="N102" s="4">
        <v>2.7</v>
      </c>
      <c r="O102" s="4">
        <v>6</v>
      </c>
      <c r="P102" s="4">
        <f t="shared" si="14"/>
        <v>8.6999999999999993</v>
      </c>
      <c r="Q102" s="4">
        <f t="shared" si="15"/>
        <v>21.5</v>
      </c>
      <c r="R102" s="2">
        <f t="shared" si="11"/>
        <v>4</v>
      </c>
      <c r="S102" s="2">
        <f t="shared" si="12"/>
        <v>1</v>
      </c>
      <c r="T102" s="3">
        <f t="shared" si="16"/>
        <v>8.6999999999999993</v>
      </c>
    </row>
  </sheetData>
  <sortState xmlns:xlrd2="http://schemas.microsoft.com/office/spreadsheetml/2017/richdata2" ref="A2:S100">
    <sortCondition ref="B2:B100"/>
  </sortState>
  <phoneticPr fontId="2" type="noConversion"/>
  <pageMargins left="0.75" right="0.75" top="1" bottom="1" header="0.5" footer="0.5"/>
  <pageSetup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workbookViewId="0">
      <selection activeCell="C52" sqref="C52"/>
    </sheetView>
  </sheetViews>
  <sheetFormatPr baseColWidth="10" defaultColWidth="8.6640625" defaultRowHeight="13"/>
  <cols>
    <col min="8" max="8" width="9.5" bestFit="1" customWidth="1"/>
  </cols>
  <sheetData>
    <row r="1" spans="1:5">
      <c r="A1" s="68" t="s">
        <v>83</v>
      </c>
      <c r="B1" s="69"/>
      <c r="C1" s="69"/>
      <c r="D1" s="69"/>
      <c r="E1" s="7"/>
    </row>
    <row r="2" spans="1:5" ht="14" thickBot="1">
      <c r="A2" s="70" t="s">
        <v>84</v>
      </c>
      <c r="B2" s="69"/>
      <c r="C2" s="69"/>
      <c r="D2" s="69"/>
      <c r="E2" s="7"/>
    </row>
    <row r="3" spans="1:5" ht="27" thickBot="1">
      <c r="A3" s="8" t="s">
        <v>85</v>
      </c>
      <c r="B3" s="9" t="s">
        <v>86</v>
      </c>
      <c r="C3" s="10" t="s">
        <v>87</v>
      </c>
      <c r="D3" s="11" t="s">
        <v>88</v>
      </c>
      <c r="E3" s="7"/>
    </row>
    <row r="4" spans="1:5">
      <c r="A4" s="12">
        <v>0</v>
      </c>
      <c r="B4" s="13">
        <v>8.4454545454545435</v>
      </c>
      <c r="C4" s="14">
        <v>5.9196226077497389</v>
      </c>
      <c r="D4" s="15">
        <v>33</v>
      </c>
      <c r="E4" s="7">
        <f>C4/(D4^0.5)</f>
        <v>1.03047402769943</v>
      </c>
    </row>
    <row r="5" spans="1:5">
      <c r="A5" s="16">
        <v>1</v>
      </c>
      <c r="B5" s="17">
        <v>5.2714285714285705</v>
      </c>
      <c r="C5" s="18">
        <v>4.4318746152211954</v>
      </c>
      <c r="D5" s="19">
        <v>35</v>
      </c>
      <c r="E5" s="7">
        <f t="shared" ref="E5:E7" si="0">C5/(D5^0.5)</f>
        <v>0.74912353749550009</v>
      </c>
    </row>
    <row r="6" spans="1:5">
      <c r="A6" s="16">
        <v>2</v>
      </c>
      <c r="B6" s="17">
        <v>9.6242424242424249</v>
      </c>
      <c r="C6" s="18">
        <v>6.1952113716477761</v>
      </c>
      <c r="D6" s="19">
        <v>33</v>
      </c>
      <c r="E6" s="7">
        <f t="shared" si="0"/>
        <v>1.0784478737265284</v>
      </c>
    </row>
    <row r="7" spans="1:5" ht="14" thickBot="1">
      <c r="A7" s="20" t="s">
        <v>89</v>
      </c>
      <c r="B7" s="21">
        <v>7.7306930693069287</v>
      </c>
      <c r="C7" s="22">
        <v>5.8001679729859115</v>
      </c>
      <c r="D7" s="23">
        <v>101</v>
      </c>
      <c r="E7" s="7">
        <f t="shared" si="0"/>
        <v>0.57713828425858693</v>
      </c>
    </row>
    <row r="11" spans="1:5">
      <c r="B11" t="s">
        <v>90</v>
      </c>
      <c r="C11" s="24">
        <f>B4</f>
        <v>8.4454545454545435</v>
      </c>
      <c r="D11">
        <f>E4</f>
        <v>1.03047402769943</v>
      </c>
    </row>
    <row r="12" spans="1:5">
      <c r="B12" t="s">
        <v>91</v>
      </c>
      <c r="C12" s="24">
        <f t="shared" ref="C12:C13" si="1">B5</f>
        <v>5.2714285714285705</v>
      </c>
      <c r="D12">
        <f t="shared" ref="D12:D13" si="2">E5</f>
        <v>0.74912353749550009</v>
      </c>
    </row>
    <row r="13" spans="1:5">
      <c r="B13" t="s">
        <v>92</v>
      </c>
      <c r="C13" s="24">
        <f t="shared" si="1"/>
        <v>9.6242424242424249</v>
      </c>
      <c r="D13">
        <f t="shared" si="2"/>
        <v>1.0784478737265284</v>
      </c>
    </row>
    <row r="36" spans="1:11" ht="14" thickBot="1">
      <c r="A36" s="68" t="s">
        <v>93</v>
      </c>
      <c r="B36" s="69"/>
      <c r="C36" s="69"/>
      <c r="D36" s="69"/>
      <c r="E36" s="7"/>
    </row>
    <row r="37" spans="1:11" ht="27" thickBot="1">
      <c r="A37" s="71" t="s">
        <v>85</v>
      </c>
      <c r="B37" s="72"/>
      <c r="C37" s="9" t="s">
        <v>94</v>
      </c>
      <c r="D37" s="11" t="s">
        <v>95</v>
      </c>
      <c r="E37" s="7"/>
    </row>
    <row r="38" spans="1:11">
      <c r="A38" s="73">
        <v>0</v>
      </c>
      <c r="B38" s="25" t="s">
        <v>86</v>
      </c>
      <c r="C38" s="26">
        <v>12.060606060606062</v>
      </c>
      <c r="D38" s="27">
        <v>9.5454545454545467</v>
      </c>
      <c r="E38" s="7"/>
    </row>
    <row r="39" spans="1:11">
      <c r="A39" s="64"/>
      <c r="B39" s="28" t="s">
        <v>88</v>
      </c>
      <c r="C39" s="29">
        <v>33</v>
      </c>
      <c r="D39" s="19">
        <v>33</v>
      </c>
      <c r="E39" s="7"/>
      <c r="H39" t="s">
        <v>96</v>
      </c>
      <c r="I39" t="s">
        <v>97</v>
      </c>
    </row>
    <row r="40" spans="1:11" ht="26">
      <c r="A40" s="65"/>
      <c r="B40" s="30" t="s">
        <v>87</v>
      </c>
      <c r="C40" s="31">
        <v>4.4295837413025758</v>
      </c>
      <c r="D40" s="32">
        <v>4.4727711564735593</v>
      </c>
      <c r="E40" s="7"/>
      <c r="G40" t="s">
        <v>90</v>
      </c>
      <c r="H40" s="24">
        <f>C38</f>
        <v>12.060606060606062</v>
      </c>
      <c r="I40" s="24">
        <f>D38</f>
        <v>9.5454545454545467</v>
      </c>
      <c r="J40">
        <f>C40/(C39^0.5)</f>
        <v>0.77109155454542266</v>
      </c>
      <c r="K40">
        <f>D40/(D39^0.5)</f>
        <v>0.77860951854517302</v>
      </c>
    </row>
    <row r="41" spans="1:11">
      <c r="A41" s="63">
        <v>1</v>
      </c>
      <c r="B41" s="33" t="s">
        <v>86</v>
      </c>
      <c r="C41" s="34">
        <v>10.685714285714289</v>
      </c>
      <c r="D41" s="35">
        <v>9.9142857142857146</v>
      </c>
      <c r="E41" s="7"/>
      <c r="G41" t="s">
        <v>91</v>
      </c>
      <c r="H41" s="24">
        <f>C41</f>
        <v>10.685714285714289</v>
      </c>
      <c r="I41" s="24">
        <f>D41</f>
        <v>9.9142857142857146</v>
      </c>
      <c r="J41">
        <f>C43/(C42^0.5)</f>
        <v>0.6844876984751046</v>
      </c>
      <c r="K41">
        <f>D43/(D42^0.5)</f>
        <v>0.66783411185741626</v>
      </c>
    </row>
    <row r="42" spans="1:11">
      <c r="A42" s="64"/>
      <c r="B42" s="28" t="s">
        <v>88</v>
      </c>
      <c r="C42" s="29">
        <v>35</v>
      </c>
      <c r="D42" s="19">
        <v>35</v>
      </c>
      <c r="E42" s="7"/>
      <c r="G42" t="s">
        <v>92</v>
      </c>
      <c r="H42" s="24">
        <f>C44</f>
        <v>12.939393939393938</v>
      </c>
      <c r="I42" s="24">
        <f>D44</f>
        <v>9</v>
      </c>
      <c r="J42">
        <f>C46/(C45^0.5)</f>
        <v>0.72943963800391076</v>
      </c>
      <c r="K42">
        <f>D46/(D45^0.5)</f>
        <v>0.77484113718799663</v>
      </c>
    </row>
    <row r="43" spans="1:11" ht="26">
      <c r="A43" s="65"/>
      <c r="B43" s="30" t="s">
        <v>87</v>
      </c>
      <c r="C43" s="31">
        <v>4.0494838347289521</v>
      </c>
      <c r="D43" s="32">
        <v>3.9509598876239482</v>
      </c>
      <c r="E43" s="7"/>
    </row>
    <row r="44" spans="1:11">
      <c r="A44" s="63">
        <v>2</v>
      </c>
      <c r="B44" s="33" t="s">
        <v>86</v>
      </c>
      <c r="C44" s="34">
        <v>12.939393939393938</v>
      </c>
      <c r="D44" s="35">
        <v>9</v>
      </c>
      <c r="E44" s="7"/>
    </row>
    <row r="45" spans="1:11">
      <c r="A45" s="64"/>
      <c r="B45" s="28" t="s">
        <v>88</v>
      </c>
      <c r="C45" s="29">
        <v>33</v>
      </c>
      <c r="D45" s="19">
        <v>33</v>
      </c>
      <c r="E45" s="7"/>
    </row>
    <row r="46" spans="1:11" ht="26">
      <c r="A46" s="65"/>
      <c r="B46" s="30" t="s">
        <v>87</v>
      </c>
      <c r="C46" s="31">
        <v>4.1903116973814871</v>
      </c>
      <c r="D46" s="32">
        <v>4.4511234536912134</v>
      </c>
      <c r="E46" s="7"/>
    </row>
    <row r="47" spans="1:11" ht="14" thickBot="1">
      <c r="A47" s="66" t="s">
        <v>89</v>
      </c>
      <c r="B47" s="33" t="s">
        <v>86</v>
      </c>
      <c r="C47" s="34">
        <v>11.87128712871287</v>
      </c>
      <c r="D47" s="35">
        <v>9.4950495049504937</v>
      </c>
      <c r="E47" s="7"/>
    </row>
    <row r="48" spans="1:11">
      <c r="A48" s="64"/>
      <c r="B48" s="28" t="s">
        <v>88</v>
      </c>
      <c r="C48" s="29">
        <v>101</v>
      </c>
      <c r="D48" s="19">
        <v>101</v>
      </c>
      <c r="E48" s="7"/>
    </row>
    <row r="49" spans="1:5" ht="27" thickBot="1">
      <c r="A49" s="67"/>
      <c r="B49" s="36" t="s">
        <v>87</v>
      </c>
      <c r="C49" s="37">
        <v>4.2840713493979852</v>
      </c>
      <c r="D49" s="38">
        <v>4.2652637957721629</v>
      </c>
      <c r="E49" s="7"/>
    </row>
  </sheetData>
  <mergeCells count="8">
    <mergeCell ref="A44:A46"/>
    <mergeCell ref="A47:A49"/>
    <mergeCell ref="A1:D1"/>
    <mergeCell ref="A2:D2"/>
    <mergeCell ref="A36:D36"/>
    <mergeCell ref="A37:B37"/>
    <mergeCell ref="A38:A40"/>
    <mergeCell ref="A41:A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workbookViewId="0">
      <selection activeCell="J34" sqref="J34"/>
    </sheetView>
  </sheetViews>
  <sheetFormatPr baseColWidth="10" defaultColWidth="8.6640625" defaultRowHeight="13"/>
  <cols>
    <col min="6" max="6" width="9.5" bestFit="1" customWidth="1"/>
  </cols>
  <sheetData>
    <row r="1" spans="1:4" ht="14" thickBot="1">
      <c r="A1" s="76" t="s">
        <v>93</v>
      </c>
      <c r="B1" s="77"/>
      <c r="C1" s="77"/>
      <c r="D1" s="77"/>
    </row>
    <row r="2" spans="1:4" ht="27" thickBot="1">
      <c r="A2" s="78" t="s">
        <v>98</v>
      </c>
      <c r="B2" s="79"/>
      <c r="C2" s="39" t="s">
        <v>94</v>
      </c>
      <c r="D2" s="40" t="s">
        <v>95</v>
      </c>
    </row>
    <row r="3" spans="1:4">
      <c r="A3" s="80">
        <v>0</v>
      </c>
      <c r="B3" s="41" t="s">
        <v>86</v>
      </c>
      <c r="C3" s="42">
        <v>12.033333333333333</v>
      </c>
      <c r="D3" s="43">
        <v>8.4666666666666632</v>
      </c>
    </row>
    <row r="4" spans="1:4">
      <c r="A4" s="81"/>
      <c r="B4" s="44" t="s">
        <v>88</v>
      </c>
      <c r="C4" s="45">
        <v>30</v>
      </c>
      <c r="D4" s="46">
        <v>30</v>
      </c>
    </row>
    <row r="5" spans="1:4" ht="26">
      <c r="A5" s="82"/>
      <c r="B5" s="47" t="s">
        <v>87</v>
      </c>
      <c r="C5" s="48">
        <v>4.3030328785663476</v>
      </c>
      <c r="D5" s="49">
        <v>4.5084849763095809</v>
      </c>
    </row>
    <row r="6" spans="1:4">
      <c r="A6" s="83">
        <v>1</v>
      </c>
      <c r="B6" s="50" t="s">
        <v>86</v>
      </c>
      <c r="C6" s="51">
        <v>10.666666666666668</v>
      </c>
      <c r="D6" s="52">
        <v>8.9999999999999982</v>
      </c>
    </row>
    <row r="7" spans="1:4">
      <c r="A7" s="81"/>
      <c r="B7" s="44" t="s">
        <v>88</v>
      </c>
      <c r="C7" s="45">
        <v>30</v>
      </c>
      <c r="D7" s="46">
        <v>30</v>
      </c>
    </row>
    <row r="8" spans="1:4" ht="26">
      <c r="A8" s="82"/>
      <c r="B8" s="47" t="s">
        <v>87</v>
      </c>
      <c r="C8" s="48">
        <v>4.8660210562162831</v>
      </c>
      <c r="D8" s="49">
        <v>4.2750277272744688</v>
      </c>
    </row>
    <row r="9" spans="1:4" ht="14" thickBot="1">
      <c r="A9" s="84" t="s">
        <v>89</v>
      </c>
      <c r="B9" s="50" t="s">
        <v>86</v>
      </c>
      <c r="C9" s="51">
        <v>11.35</v>
      </c>
      <c r="D9" s="52">
        <v>8.7333333333333272</v>
      </c>
    </row>
    <row r="10" spans="1:4">
      <c r="A10" s="81"/>
      <c r="B10" s="44" t="s">
        <v>88</v>
      </c>
      <c r="C10" s="45">
        <v>60</v>
      </c>
      <c r="D10" s="46">
        <v>60</v>
      </c>
    </row>
    <row r="11" spans="1:4" ht="27" thickBot="1">
      <c r="A11" s="85"/>
      <c r="B11" s="53" t="s">
        <v>87</v>
      </c>
      <c r="C11" s="54">
        <v>4.60590998388603</v>
      </c>
      <c r="D11" s="55">
        <v>4.3642098578798691</v>
      </c>
    </row>
    <row r="19" spans="1:9">
      <c r="A19" s="56"/>
      <c r="B19" s="56"/>
      <c r="C19" s="56"/>
      <c r="D19" s="56"/>
    </row>
    <row r="20" spans="1:9">
      <c r="A20" s="57"/>
      <c r="B20" s="57"/>
      <c r="C20" s="57"/>
      <c r="D20" s="57"/>
    </row>
    <row r="21" spans="1:9">
      <c r="A21" s="86"/>
      <c r="B21" s="75"/>
      <c r="C21" s="75"/>
      <c r="D21" s="75"/>
    </row>
    <row r="22" spans="1:9">
      <c r="A22" s="87"/>
      <c r="B22" s="75"/>
      <c r="C22" s="58"/>
      <c r="D22" s="58"/>
    </row>
    <row r="23" spans="1:9">
      <c r="A23" s="74"/>
      <c r="B23" s="59"/>
      <c r="C23" s="60"/>
      <c r="D23" s="60"/>
    </row>
    <row r="24" spans="1:9">
      <c r="A24" s="75"/>
      <c r="B24" s="59"/>
      <c r="C24" s="61"/>
      <c r="D24" s="61"/>
      <c r="F24" t="s">
        <v>96</v>
      </c>
      <c r="G24" t="s">
        <v>97</v>
      </c>
    </row>
    <row r="25" spans="1:9">
      <c r="A25" s="75"/>
      <c r="B25" s="59"/>
      <c r="C25" s="62"/>
      <c r="D25" s="62"/>
      <c r="E25" t="s">
        <v>91</v>
      </c>
      <c r="F25" s="24">
        <f>C6</f>
        <v>10.666666666666668</v>
      </c>
      <c r="G25" s="24">
        <f>D6</f>
        <v>8.9999999999999982</v>
      </c>
      <c r="H25">
        <f>C8/(C7^0.5)</f>
        <v>0.88840983259492412</v>
      </c>
      <c r="I25">
        <f>D8/(D7^0.5)</f>
        <v>0.78050970672942321</v>
      </c>
    </row>
    <row r="26" spans="1:9">
      <c r="A26" s="74"/>
      <c r="B26" s="59"/>
      <c r="C26" s="60"/>
      <c r="D26" s="60"/>
      <c r="E26" t="s">
        <v>92</v>
      </c>
      <c r="F26" s="24">
        <f>C3</f>
        <v>12.033333333333333</v>
      </c>
      <c r="G26" s="24">
        <f>D3</f>
        <v>8.4666666666666632</v>
      </c>
      <c r="H26">
        <f>C5/(C4^0.5)</f>
        <v>0.78562272442572556</v>
      </c>
      <c r="I26">
        <f>D5/(D4^0.5)</f>
        <v>0.82313297389930062</v>
      </c>
    </row>
    <row r="27" spans="1:9">
      <c r="A27" s="75"/>
      <c r="B27" s="59"/>
      <c r="C27" s="61"/>
      <c r="D27" s="61"/>
      <c r="F27" s="24"/>
      <c r="G27" s="24"/>
    </row>
    <row r="28" spans="1:9">
      <c r="A28" s="75"/>
      <c r="B28" s="59"/>
      <c r="C28" s="62"/>
      <c r="D28" s="62"/>
    </row>
    <row r="29" spans="1:9">
      <c r="A29" s="74"/>
      <c r="B29" s="59"/>
      <c r="C29" s="60"/>
      <c r="D29" s="60"/>
    </row>
    <row r="30" spans="1:9">
      <c r="A30" s="75"/>
      <c r="B30" s="59"/>
      <c r="C30" s="61"/>
      <c r="D30" s="61"/>
    </row>
    <row r="31" spans="1:9">
      <c r="A31" s="75"/>
      <c r="B31" s="59"/>
      <c r="C31" s="62"/>
      <c r="D31" s="62"/>
    </row>
    <row r="32" spans="1:9">
      <c r="A32" s="74"/>
      <c r="B32" s="59"/>
      <c r="C32" s="60"/>
      <c r="D32" s="60"/>
    </row>
    <row r="33" spans="1:4">
      <c r="A33" s="75"/>
      <c r="B33" s="59"/>
      <c r="C33" s="61"/>
      <c r="D33" s="61"/>
    </row>
    <row r="34" spans="1:4">
      <c r="A34" s="75"/>
      <c r="B34" s="59"/>
      <c r="C34" s="62"/>
      <c r="D34" s="62"/>
    </row>
    <row r="35" spans="1:4">
      <c r="A35" s="56"/>
      <c r="B35" s="56"/>
      <c r="C35" s="56"/>
      <c r="D35" s="56"/>
    </row>
    <row r="36" spans="1:4">
      <c r="A36" s="56"/>
      <c r="B36" s="56"/>
      <c r="C36" s="56"/>
      <c r="D36" s="56"/>
    </row>
    <row r="37" spans="1:4">
      <c r="A37" s="56"/>
      <c r="B37" s="56"/>
      <c r="C37" s="56"/>
      <c r="D37" s="56"/>
    </row>
    <row r="38" spans="1:4">
      <c r="A38" s="56"/>
      <c r="B38" s="56"/>
      <c r="C38" s="56"/>
      <c r="D38" s="56"/>
    </row>
  </sheetData>
  <mergeCells count="11">
    <mergeCell ref="A29:A31"/>
    <mergeCell ref="A32:A34"/>
    <mergeCell ref="A1:D1"/>
    <mergeCell ref="A2:B2"/>
    <mergeCell ref="A3:A5"/>
    <mergeCell ref="A6:A8"/>
    <mergeCell ref="A9:A11"/>
    <mergeCell ref="A21:D21"/>
    <mergeCell ref="A22:B22"/>
    <mergeCell ref="A23:A25"/>
    <mergeCell ref="A26:A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Graphs Study 1</vt:lpstr>
      <vt:lpstr>Graph Study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Fink</dc:creator>
  <cp:lastModifiedBy>Francesca  Gino</cp:lastModifiedBy>
  <dcterms:created xsi:type="dcterms:W3CDTF">2010-07-13T14:39:59Z</dcterms:created>
  <dcterms:modified xsi:type="dcterms:W3CDTF">2019-06-25T13:22:33Z</dcterms:modified>
</cp:coreProperties>
</file>